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mc:AlternateContent xmlns:mc="http://schemas.openxmlformats.org/markup-compatibility/2006">
    <mc:Choice Requires="x15">
      <x15ac:absPath xmlns:x15ac="http://schemas.microsoft.com/office/spreadsheetml/2010/11/ac" url="G:\COUNTY\County Forms\FY25\"/>
    </mc:Choice>
  </mc:AlternateContent>
  <xr:revisionPtr revIDLastSave="0" documentId="13_ncr:1_{D91D4CD7-55C2-46D4-A3F4-0D54BD67841C}" xr6:coauthVersionLast="47" xr6:coauthVersionMax="47" xr10:uidLastSave="{00000000-0000-0000-0000-000000000000}"/>
  <bookViews>
    <workbookView xWindow="-120" yWindow="-120" windowWidth="29040" windowHeight="15840" tabRatio="891" xr2:uid="{00000000-000D-0000-FFFF-FFFF00000000}"/>
  </bookViews>
  <sheets>
    <sheet name="CoverPage&amp;Instructions" sheetId="19" r:id="rId1"/>
    <sheet name="Jul 24" sheetId="3" r:id="rId2"/>
    <sheet name="Aug 24" sheetId="4" r:id="rId3"/>
    <sheet name="Sept 24" sheetId="5" r:id="rId4"/>
    <sheet name="Oct 24" sheetId="6" r:id="rId5"/>
    <sheet name="Nov 24" sheetId="7" r:id="rId6"/>
    <sheet name="Dec 24" sheetId="8" r:id="rId7"/>
    <sheet name="Jan 25" sheetId="9" r:id="rId8"/>
    <sheet name="Feb 25" sheetId="10" r:id="rId9"/>
    <sheet name="Mar 25" sheetId="11" r:id="rId10"/>
    <sheet name="Apr 25" sheetId="12" r:id="rId11"/>
    <sheet name="May 25" sheetId="13" r:id="rId12"/>
    <sheet name="Jun 25" sheetId="15" r:id="rId13"/>
    <sheet name="Totals " sheetId="20" r:id="rId14"/>
    <sheet name="Summary for OPI" sheetId="21" r:id="rId15"/>
  </sheets>
  <definedNames>
    <definedName name="_xlnm.Print_Area" localSheetId="0">'CoverPage&amp;Instructions'!$B$2:$G$62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 l="1"/>
  <c r="D28" i="20"/>
  <c r="E28" i="20"/>
  <c r="F28" i="20"/>
  <c r="G28" i="20"/>
  <c r="H28" i="20"/>
  <c r="I28" i="20"/>
  <c r="J28" i="20"/>
  <c r="C28" i="20"/>
  <c r="K29" i="13"/>
  <c r="L29" i="13"/>
  <c r="M29" i="13"/>
  <c r="A6" i="21"/>
  <c r="A4" i="20"/>
  <c r="A4" i="15"/>
  <c r="A4" i="13"/>
  <c r="A4" i="12"/>
  <c r="A4" i="11"/>
  <c r="A4" i="10"/>
  <c r="A4" i="9"/>
  <c r="A4" i="8"/>
  <c r="A4" i="7"/>
  <c r="A4" i="6"/>
  <c r="A4" i="5"/>
  <c r="A4" i="4"/>
  <c r="A1" i="21" l="1"/>
  <c r="A2" i="21"/>
  <c r="D25" i="20" l="1"/>
  <c r="D27" i="21" s="1"/>
  <c r="D26" i="20"/>
  <c r="D28" i="21" s="1"/>
  <c r="L32" i="20"/>
  <c r="F33" i="21" s="1"/>
  <c r="M32" i="20"/>
  <c r="G33" i="21" s="1"/>
  <c r="K32" i="20"/>
  <c r="E33" i="21" s="1"/>
  <c r="C27" i="13"/>
  <c r="D27" i="6"/>
  <c r="E27" i="6"/>
  <c r="F27" i="6"/>
  <c r="G27" i="6"/>
  <c r="H27" i="6"/>
  <c r="I27" i="6"/>
  <c r="J27" i="6"/>
  <c r="K27" i="6"/>
  <c r="L27" i="6"/>
  <c r="M27" i="6"/>
  <c r="D27" i="7"/>
  <c r="E27" i="7"/>
  <c r="F27" i="7"/>
  <c r="G27" i="7"/>
  <c r="H27" i="7"/>
  <c r="I27" i="7"/>
  <c r="J27" i="7"/>
  <c r="K27" i="7"/>
  <c r="L27" i="7"/>
  <c r="M27" i="7"/>
  <c r="D27" i="8"/>
  <c r="E27" i="8"/>
  <c r="F27" i="8"/>
  <c r="G27" i="8"/>
  <c r="H27" i="8"/>
  <c r="I27" i="8"/>
  <c r="J27" i="8"/>
  <c r="K27" i="8"/>
  <c r="L27" i="8"/>
  <c r="M27" i="8"/>
  <c r="D27" i="9"/>
  <c r="E27" i="9"/>
  <c r="F27" i="9"/>
  <c r="G27" i="9"/>
  <c r="H27" i="9"/>
  <c r="I27" i="9"/>
  <c r="J27" i="9"/>
  <c r="K27" i="9"/>
  <c r="L27" i="9"/>
  <c r="M27" i="9"/>
  <c r="D27" i="10"/>
  <c r="E27" i="10"/>
  <c r="F27" i="10"/>
  <c r="G27" i="10"/>
  <c r="H27" i="10"/>
  <c r="I27" i="10"/>
  <c r="J27" i="10"/>
  <c r="K27" i="10"/>
  <c r="L27" i="10"/>
  <c r="M27" i="10"/>
  <c r="D27" i="11"/>
  <c r="E27" i="11"/>
  <c r="F27" i="11"/>
  <c r="G27" i="11"/>
  <c r="H27" i="11"/>
  <c r="I27" i="11"/>
  <c r="J27" i="11"/>
  <c r="K27" i="11"/>
  <c r="L27" i="11"/>
  <c r="M27" i="11"/>
  <c r="D27" i="12"/>
  <c r="E27" i="12"/>
  <c r="F27" i="12"/>
  <c r="G27" i="12"/>
  <c r="H27" i="12"/>
  <c r="I27" i="12"/>
  <c r="J27" i="12"/>
  <c r="K27" i="12"/>
  <c r="L27" i="12"/>
  <c r="M27" i="12"/>
  <c r="D27" i="13"/>
  <c r="E27" i="13"/>
  <c r="F27" i="13"/>
  <c r="G27" i="13"/>
  <c r="H27" i="13"/>
  <c r="I27" i="13"/>
  <c r="J27" i="13"/>
  <c r="K27" i="13"/>
  <c r="L27" i="13"/>
  <c r="M27" i="13"/>
  <c r="D27" i="15"/>
  <c r="E27" i="15"/>
  <c r="F27" i="15"/>
  <c r="G27" i="15"/>
  <c r="H27" i="15"/>
  <c r="I27" i="15"/>
  <c r="J27" i="15"/>
  <c r="K27" i="15"/>
  <c r="L27" i="15"/>
  <c r="M27" i="15"/>
  <c r="D27" i="5"/>
  <c r="E27" i="5"/>
  <c r="F27" i="5"/>
  <c r="G27" i="5"/>
  <c r="H27" i="5"/>
  <c r="I27" i="5"/>
  <c r="J27" i="5"/>
  <c r="K27" i="5"/>
  <c r="L27" i="5"/>
  <c r="M27" i="5"/>
  <c r="C27" i="6"/>
  <c r="C27" i="7"/>
  <c r="C27" i="8"/>
  <c r="C27" i="9"/>
  <c r="C27" i="10"/>
  <c r="C27" i="11"/>
  <c r="C27" i="12"/>
  <c r="C27" i="15"/>
  <c r="C27" i="5"/>
  <c r="D27" i="4"/>
  <c r="E27" i="4"/>
  <c r="F27" i="4"/>
  <c r="G27" i="4"/>
  <c r="H27" i="4"/>
  <c r="I27" i="4"/>
  <c r="J27" i="4"/>
  <c r="K27" i="4"/>
  <c r="L27" i="4"/>
  <c r="M27" i="4"/>
  <c r="C27" i="4"/>
  <c r="M33" i="20"/>
  <c r="G34" i="21" s="1"/>
  <c r="L33" i="20"/>
  <c r="K33" i="20"/>
  <c r="E34" i="21" s="1"/>
  <c r="K26" i="20"/>
  <c r="E28" i="21" s="1"/>
  <c r="K25" i="20"/>
  <c r="E27" i="21" s="1"/>
  <c r="K24" i="20"/>
  <c r="E26" i="21" s="1"/>
  <c r="M26" i="20"/>
  <c r="G28" i="21" s="1"/>
  <c r="L26" i="20"/>
  <c r="F28" i="21" s="1"/>
  <c r="M25" i="20"/>
  <c r="G27" i="21" s="1"/>
  <c r="L25" i="20"/>
  <c r="F27" i="21" s="1"/>
  <c r="M24" i="20"/>
  <c r="G26" i="21" s="1"/>
  <c r="L24" i="20"/>
  <c r="F26" i="21" s="1"/>
  <c r="M23" i="20"/>
  <c r="G25" i="21" s="1"/>
  <c r="L23" i="20"/>
  <c r="F25" i="21" s="1"/>
  <c r="M22" i="20"/>
  <c r="G24" i="21" s="1"/>
  <c r="L22" i="20"/>
  <c r="F24" i="21" s="1"/>
  <c r="K22" i="20"/>
  <c r="E24" i="21" s="1"/>
  <c r="M21" i="20"/>
  <c r="G23" i="21" s="1"/>
  <c r="L21" i="20"/>
  <c r="F23" i="21" s="1"/>
  <c r="K21" i="20"/>
  <c r="M20" i="20"/>
  <c r="G22" i="21" s="1"/>
  <c r="L20" i="20"/>
  <c r="F22" i="21" s="1"/>
  <c r="K20" i="20"/>
  <c r="E22" i="21" s="1"/>
  <c r="M18" i="20"/>
  <c r="G20" i="21" s="1"/>
  <c r="L18" i="20"/>
  <c r="F20" i="21" s="1"/>
  <c r="K18" i="20"/>
  <c r="E20" i="21" s="1"/>
  <c r="M16" i="20"/>
  <c r="G18" i="21" s="1"/>
  <c r="L16" i="20"/>
  <c r="F18" i="21" s="1"/>
  <c r="K16" i="20"/>
  <c r="E18" i="21" s="1"/>
  <c r="M15" i="20"/>
  <c r="G17" i="21" s="1"/>
  <c r="L15" i="20"/>
  <c r="F17" i="21" s="1"/>
  <c r="K15" i="20"/>
  <c r="E17" i="21" s="1"/>
  <c r="M14" i="20"/>
  <c r="G16" i="21" s="1"/>
  <c r="L14" i="20"/>
  <c r="F16" i="21" s="1"/>
  <c r="K14" i="20"/>
  <c r="E16" i="21" s="1"/>
  <c r="M12" i="20"/>
  <c r="G14" i="21" s="1"/>
  <c r="L12" i="20"/>
  <c r="F14" i="21" s="1"/>
  <c r="K12" i="20"/>
  <c r="E14" i="21" s="1"/>
  <c r="M11" i="20"/>
  <c r="G13" i="21" s="1"/>
  <c r="L11" i="20"/>
  <c r="F13" i="21" s="1"/>
  <c r="K11" i="20"/>
  <c r="E13" i="21" s="1"/>
  <c r="M10" i="20"/>
  <c r="G12" i="21" s="1"/>
  <c r="L10" i="20"/>
  <c r="F12" i="21" s="1"/>
  <c r="K10" i="20"/>
  <c r="E12" i="21" s="1"/>
  <c r="M9" i="20"/>
  <c r="G11" i="21" s="1"/>
  <c r="L9" i="20"/>
  <c r="F11" i="21" s="1"/>
  <c r="K9" i="20"/>
  <c r="E11" i="21" s="1"/>
  <c r="M8" i="20"/>
  <c r="G10" i="21" s="1"/>
  <c r="L8" i="20"/>
  <c r="F10" i="21" s="1"/>
  <c r="K8" i="20"/>
  <c r="E10" i="21" s="1"/>
  <c r="M5" i="20"/>
  <c r="L5" i="20"/>
  <c r="F7" i="21" s="1"/>
  <c r="K5" i="20"/>
  <c r="E7" i="21" s="1"/>
  <c r="D17" i="20"/>
  <c r="D19" i="21" s="1"/>
  <c r="F16" i="20"/>
  <c r="F27" i="20" s="1"/>
  <c r="E16" i="20"/>
  <c r="C18" i="21" s="1"/>
  <c r="D5" i="20"/>
  <c r="D31" i="20"/>
  <c r="E23" i="21"/>
  <c r="M34" i="15"/>
  <c r="L34" i="15"/>
  <c r="K34" i="15"/>
  <c r="M34" i="13"/>
  <c r="L34" i="13"/>
  <c r="K34" i="13"/>
  <c r="M34" i="12"/>
  <c r="L34" i="12"/>
  <c r="K34" i="12"/>
  <c r="M34" i="11"/>
  <c r="L34" i="11"/>
  <c r="K34" i="11"/>
  <c r="M34" i="10"/>
  <c r="L34" i="10"/>
  <c r="K34" i="10"/>
  <c r="M34" i="9"/>
  <c r="L34" i="9"/>
  <c r="K34" i="9"/>
  <c r="M34" i="8"/>
  <c r="L34" i="8"/>
  <c r="K34" i="8"/>
  <c r="M34" i="7"/>
  <c r="L34" i="7"/>
  <c r="K34" i="7"/>
  <c r="M34" i="6"/>
  <c r="L34" i="6"/>
  <c r="K34" i="6"/>
  <c r="M34" i="5"/>
  <c r="L34" i="5"/>
  <c r="K34" i="5"/>
  <c r="M34" i="4"/>
  <c r="L34" i="4"/>
  <c r="K34" i="4"/>
  <c r="G7" i="21"/>
  <c r="D38" i="20"/>
  <c r="D39" i="21" s="1"/>
  <c r="D37" i="20"/>
  <c r="D38" i="21" s="1"/>
  <c r="C38" i="20"/>
  <c r="C39" i="21" s="1"/>
  <c r="D33" i="20"/>
  <c r="E33" i="20"/>
  <c r="F33" i="20"/>
  <c r="G33" i="20"/>
  <c r="H33" i="20"/>
  <c r="I33" i="20"/>
  <c r="J33" i="20"/>
  <c r="C33" i="20"/>
  <c r="E31" i="20"/>
  <c r="F31" i="20"/>
  <c r="G31" i="20"/>
  <c r="H31" i="20"/>
  <c r="I31" i="20"/>
  <c r="J31" i="20"/>
  <c r="C31" i="20"/>
  <c r="J20" i="20"/>
  <c r="J27" i="20" s="1"/>
  <c r="I20" i="20"/>
  <c r="C22" i="21" s="1"/>
  <c r="H18" i="20"/>
  <c r="G18" i="20"/>
  <c r="C20" i="21" s="1"/>
  <c r="C26" i="20"/>
  <c r="C28" i="21" s="1"/>
  <c r="C25" i="20"/>
  <c r="C27" i="21" s="1"/>
  <c r="C24" i="20"/>
  <c r="C26" i="21" s="1"/>
  <c r="C21" i="20"/>
  <c r="C23" i="21" s="1"/>
  <c r="D24" i="20"/>
  <c r="D26" i="21" s="1"/>
  <c r="D21" i="20"/>
  <c r="D23" i="21" s="1"/>
  <c r="D19" i="20"/>
  <c r="C15" i="20"/>
  <c r="C17" i="21" s="1"/>
  <c r="D15" i="20"/>
  <c r="D17" i="21" s="1"/>
  <c r="D14" i="20"/>
  <c r="D16" i="21" s="1"/>
  <c r="C14" i="20"/>
  <c r="C16" i="21" s="1"/>
  <c r="D9" i="20"/>
  <c r="D11" i="21" s="1"/>
  <c r="D10" i="20"/>
  <c r="D12" i="21" s="1"/>
  <c r="D11" i="20"/>
  <c r="D13" i="21" s="1"/>
  <c r="D12" i="20"/>
  <c r="D14" i="21" s="1"/>
  <c r="C10" i="20"/>
  <c r="C12" i="21" s="1"/>
  <c r="C11" i="20"/>
  <c r="C13" i="21" s="1"/>
  <c r="C12" i="20"/>
  <c r="C14" i="21" s="1"/>
  <c r="C9" i="20"/>
  <c r="C11" i="21" s="1"/>
  <c r="C8" i="20"/>
  <c r="C10" i="21" s="1"/>
  <c r="D8" i="20"/>
  <c r="D10" i="21" s="1"/>
  <c r="E5" i="20"/>
  <c r="F5" i="20"/>
  <c r="G5" i="20"/>
  <c r="H5" i="20"/>
  <c r="I5" i="20"/>
  <c r="J5" i="20"/>
  <c r="C5" i="20"/>
  <c r="D34" i="4"/>
  <c r="E34" i="4"/>
  <c r="F34" i="4"/>
  <c r="G34" i="4"/>
  <c r="H34" i="4"/>
  <c r="I34" i="4"/>
  <c r="J34" i="4"/>
  <c r="D34" i="5"/>
  <c r="E34" i="5"/>
  <c r="F34" i="5"/>
  <c r="G34" i="5"/>
  <c r="H34" i="5"/>
  <c r="I34" i="5"/>
  <c r="J34" i="5"/>
  <c r="D34" i="6"/>
  <c r="E34" i="6"/>
  <c r="F34" i="6"/>
  <c r="G34" i="6"/>
  <c r="H34" i="6"/>
  <c r="I34" i="6"/>
  <c r="J34" i="6"/>
  <c r="D34" i="7"/>
  <c r="E34" i="7"/>
  <c r="F34" i="7"/>
  <c r="G34" i="7"/>
  <c r="H34" i="7"/>
  <c r="I34" i="7"/>
  <c r="J34" i="7"/>
  <c r="D34" i="8"/>
  <c r="E34" i="8"/>
  <c r="F34" i="8"/>
  <c r="G34" i="8"/>
  <c r="H34" i="8"/>
  <c r="I34" i="8"/>
  <c r="J34" i="8"/>
  <c r="D34" i="9"/>
  <c r="E34" i="9"/>
  <c r="F34" i="9"/>
  <c r="G34" i="9"/>
  <c r="H34" i="9"/>
  <c r="I34" i="9"/>
  <c r="J34" i="9"/>
  <c r="D34" i="10"/>
  <c r="E34" i="10"/>
  <c r="F34" i="10"/>
  <c r="G34" i="10"/>
  <c r="H34" i="10"/>
  <c r="I34" i="10"/>
  <c r="J34" i="10"/>
  <c r="D34" i="11"/>
  <c r="E34" i="11"/>
  <c r="F34" i="11"/>
  <c r="G34" i="11"/>
  <c r="H34" i="11"/>
  <c r="I34" i="11"/>
  <c r="J34" i="11"/>
  <c r="D34" i="12"/>
  <c r="E34" i="12"/>
  <c r="F34" i="12"/>
  <c r="G34" i="12"/>
  <c r="H34" i="12"/>
  <c r="I34" i="12"/>
  <c r="J34" i="12"/>
  <c r="D34" i="13"/>
  <c r="E34" i="13"/>
  <c r="F34" i="13"/>
  <c r="G34" i="13"/>
  <c r="H34" i="13"/>
  <c r="I34" i="13"/>
  <c r="J34" i="13"/>
  <c r="D34" i="15"/>
  <c r="E34" i="15"/>
  <c r="F34" i="15"/>
  <c r="G34" i="15"/>
  <c r="H34" i="15"/>
  <c r="I34" i="15"/>
  <c r="J34" i="15"/>
  <c r="D34" i="3"/>
  <c r="E34" i="3"/>
  <c r="F34" i="3"/>
  <c r="G34" i="3"/>
  <c r="H34" i="3"/>
  <c r="I34" i="3"/>
  <c r="J34" i="3"/>
  <c r="K34" i="3"/>
  <c r="L34" i="3"/>
  <c r="M34" i="3"/>
  <c r="D27" i="3"/>
  <c r="D29" i="3" s="1"/>
  <c r="E27" i="3"/>
  <c r="E29" i="3" s="1"/>
  <c r="F27" i="3"/>
  <c r="F29" i="3"/>
  <c r="G27" i="3"/>
  <c r="G29" i="3" s="1"/>
  <c r="H27" i="3"/>
  <c r="H29" i="3"/>
  <c r="I27" i="3"/>
  <c r="I29" i="3"/>
  <c r="J27" i="3"/>
  <c r="J29" i="3" s="1"/>
  <c r="K27" i="3"/>
  <c r="K29" i="3"/>
  <c r="L27" i="3"/>
  <c r="L29" i="3" s="1"/>
  <c r="M27" i="3"/>
  <c r="M29" i="3"/>
  <c r="C34" i="3"/>
  <c r="C27" i="3"/>
  <c r="C29" i="3" s="1"/>
  <c r="C34" i="4"/>
  <c r="C34" i="5"/>
  <c r="C34" i="6"/>
  <c r="C34" i="7"/>
  <c r="C34" i="8"/>
  <c r="C34" i="9"/>
  <c r="C34" i="10"/>
  <c r="C34" i="11"/>
  <c r="C34" i="12"/>
  <c r="C34" i="13"/>
  <c r="C34" i="15"/>
  <c r="L34" i="20" l="1"/>
  <c r="L35" i="3"/>
  <c r="L5" i="4" s="1"/>
  <c r="L29" i="4" s="1"/>
  <c r="L35" i="4" s="1"/>
  <c r="L5" i="5" s="1"/>
  <c r="L29" i="5" s="1"/>
  <c r="L35" i="5" s="1"/>
  <c r="L5" i="6" s="1"/>
  <c r="L29" i="6" s="1"/>
  <c r="L35" i="6" s="1"/>
  <c r="L5" i="7" s="1"/>
  <c r="L29" i="7" s="1"/>
  <c r="L35" i="7" s="1"/>
  <c r="L5" i="8" s="1"/>
  <c r="L29" i="8" s="1"/>
  <c r="L35" i="8" s="1"/>
  <c r="L5" i="9" s="1"/>
  <c r="L29" i="9" s="1"/>
  <c r="L35" i="9" s="1"/>
  <c r="L5" i="10" s="1"/>
  <c r="L29" i="10" s="1"/>
  <c r="L35" i="10" s="1"/>
  <c r="L5" i="11" s="1"/>
  <c r="L29" i="11" s="1"/>
  <c r="L35" i="11" s="1"/>
  <c r="L5" i="12" s="1"/>
  <c r="L29" i="12" s="1"/>
  <c r="L35" i="12" s="1"/>
  <c r="L5" i="13" s="1"/>
  <c r="L35" i="13" s="1"/>
  <c r="L5" i="15" s="1"/>
  <c r="L29" i="15" s="1"/>
  <c r="L35" i="15" s="1"/>
  <c r="F35" i="3"/>
  <c r="F5" i="4" s="1"/>
  <c r="F34" i="21"/>
  <c r="F35" i="21" s="1"/>
  <c r="G35" i="3"/>
  <c r="G5" i="4" s="1"/>
  <c r="G29" i="4" s="1"/>
  <c r="G35" i="4" s="1"/>
  <c r="G5" i="5" s="1"/>
  <c r="G29" i="5" s="1"/>
  <c r="G35" i="5" s="1"/>
  <c r="G5" i="6" s="1"/>
  <c r="G29" i="6" s="1"/>
  <c r="G35" i="6" s="1"/>
  <c r="G5" i="7" s="1"/>
  <c r="G29" i="7" s="1"/>
  <c r="G35" i="7" s="1"/>
  <c r="G5" i="8" s="1"/>
  <c r="G29" i="8" s="1"/>
  <c r="G35" i="8" s="1"/>
  <c r="G5" i="9" s="1"/>
  <c r="G29" i="9" s="1"/>
  <c r="G35" i="9" s="1"/>
  <c r="G5" i="10" s="1"/>
  <c r="G29" i="10" s="1"/>
  <c r="G35" i="10" s="1"/>
  <c r="G5" i="11" s="1"/>
  <c r="G29" i="11" s="1"/>
  <c r="G35" i="11" s="1"/>
  <c r="G5" i="12" s="1"/>
  <c r="G29" i="12" s="1"/>
  <c r="G35" i="12" s="1"/>
  <c r="G5" i="13" s="1"/>
  <c r="G29" i="13" s="1"/>
  <c r="G35" i="13" s="1"/>
  <c r="G5" i="15" s="1"/>
  <c r="G29" i="15" s="1"/>
  <c r="G35" i="15" s="1"/>
  <c r="K35" i="3"/>
  <c r="K5" i="4" s="1"/>
  <c r="K29" i="4" s="1"/>
  <c r="K35" i="4" s="1"/>
  <c r="K5" i="5" s="1"/>
  <c r="K29" i="5" s="1"/>
  <c r="K35" i="5" s="1"/>
  <c r="K5" i="6" s="1"/>
  <c r="K29" i="6" s="1"/>
  <c r="K35" i="6" s="1"/>
  <c r="K5" i="7" s="1"/>
  <c r="K29" i="7" s="1"/>
  <c r="K35" i="7" s="1"/>
  <c r="K5" i="8" s="1"/>
  <c r="K29" i="8" s="1"/>
  <c r="K35" i="8" s="1"/>
  <c r="K5" i="9" s="1"/>
  <c r="K29" i="9" s="1"/>
  <c r="K35" i="9" s="1"/>
  <c r="K5" i="10" s="1"/>
  <c r="K29" i="10" s="1"/>
  <c r="K35" i="10" s="1"/>
  <c r="K5" i="11" s="1"/>
  <c r="K29" i="11" s="1"/>
  <c r="K35" i="11" s="1"/>
  <c r="K5" i="12" s="1"/>
  <c r="K29" i="12" s="1"/>
  <c r="K35" i="12" s="1"/>
  <c r="K5" i="13" s="1"/>
  <c r="K35" i="13" s="1"/>
  <c r="K5" i="15" s="1"/>
  <c r="K29" i="15" s="1"/>
  <c r="K35" i="15" s="1"/>
  <c r="H35" i="3"/>
  <c r="H5" i="4" s="1"/>
  <c r="H29" i="4" s="1"/>
  <c r="H35" i="4" s="1"/>
  <c r="H5" i="5" s="1"/>
  <c r="H29" i="5" s="1"/>
  <c r="K34" i="20"/>
  <c r="J35" i="3"/>
  <c r="J5" i="4" s="1"/>
  <c r="J29" i="4" s="1"/>
  <c r="J35" i="4" s="1"/>
  <c r="J5" i="5" s="1"/>
  <c r="J29" i="5" s="1"/>
  <c r="J35" i="5" s="1"/>
  <c r="J5" i="6" s="1"/>
  <c r="J29" i="6" s="1"/>
  <c r="J35" i="6" s="1"/>
  <c r="J5" i="7" s="1"/>
  <c r="J29" i="7" s="1"/>
  <c r="J35" i="7" s="1"/>
  <c r="J5" i="8" s="1"/>
  <c r="J29" i="8" s="1"/>
  <c r="J35" i="8" s="1"/>
  <c r="J5" i="9" s="1"/>
  <c r="J29" i="9" s="1"/>
  <c r="J35" i="9" s="1"/>
  <c r="J5" i="10" s="1"/>
  <c r="J29" i="10" s="1"/>
  <c r="J35" i="10" s="1"/>
  <c r="J5" i="11" s="1"/>
  <c r="J29" i="11" s="1"/>
  <c r="J35" i="11" s="1"/>
  <c r="J5" i="12" s="1"/>
  <c r="J29" i="12" s="1"/>
  <c r="J35" i="12" s="1"/>
  <c r="J5" i="13" s="1"/>
  <c r="J29" i="13" s="1"/>
  <c r="J35" i="13" s="1"/>
  <c r="J5" i="15" s="1"/>
  <c r="J29" i="15" s="1"/>
  <c r="J35" i="15" s="1"/>
  <c r="E35" i="3"/>
  <c r="E5" i="4" s="1"/>
  <c r="E29" i="4" s="1"/>
  <c r="E35" i="4" s="1"/>
  <c r="E5" i="5" s="1"/>
  <c r="E29" i="5" s="1"/>
  <c r="E35" i="5" s="1"/>
  <c r="E5" i="6" s="1"/>
  <c r="E29" i="6" s="1"/>
  <c r="E35" i="6" s="1"/>
  <c r="E5" i="7" s="1"/>
  <c r="E29" i="7" s="1"/>
  <c r="E35" i="7" s="1"/>
  <c r="E5" i="8" s="1"/>
  <c r="E29" i="8" s="1"/>
  <c r="E35" i="8" s="1"/>
  <c r="E5" i="9" s="1"/>
  <c r="E29" i="9" s="1"/>
  <c r="E35" i="9" s="1"/>
  <c r="E5" i="10" s="1"/>
  <c r="E29" i="10" s="1"/>
  <c r="E35" i="10" s="1"/>
  <c r="E5" i="11" s="1"/>
  <c r="E29" i="11" s="1"/>
  <c r="E35" i="11" s="1"/>
  <c r="E5" i="12" s="1"/>
  <c r="E29" i="12" s="1"/>
  <c r="E35" i="12" s="1"/>
  <c r="E5" i="13" s="1"/>
  <c r="E29" i="13" s="1"/>
  <c r="E35" i="13" s="1"/>
  <c r="E5" i="15" s="1"/>
  <c r="E29" i="15" s="1"/>
  <c r="E35" i="15" s="1"/>
  <c r="M34" i="20"/>
  <c r="D35" i="3"/>
  <c r="D5" i="4" s="1"/>
  <c r="D29" i="4" s="1"/>
  <c r="D35" i="4" s="1"/>
  <c r="D5" i="5" s="1"/>
  <c r="D29" i="5" s="1"/>
  <c r="D35" i="5" s="1"/>
  <c r="D5" i="6" s="1"/>
  <c r="D29" i="6" s="1"/>
  <c r="D35" i="6" s="1"/>
  <c r="D5" i="7" s="1"/>
  <c r="D29" i="7" s="1"/>
  <c r="D35" i="7" s="1"/>
  <c r="D5" i="8" s="1"/>
  <c r="D29" i="8" s="1"/>
  <c r="D35" i="8" s="1"/>
  <c r="D5" i="9" s="1"/>
  <c r="D29" i="9" s="1"/>
  <c r="D35" i="9" s="1"/>
  <c r="D5" i="10" s="1"/>
  <c r="D29" i="10" s="1"/>
  <c r="D35" i="10" s="1"/>
  <c r="D5" i="11" s="1"/>
  <c r="D29" i="11" s="1"/>
  <c r="D35" i="11" s="1"/>
  <c r="D5" i="12" s="1"/>
  <c r="D29" i="12" s="1"/>
  <c r="D35" i="12" s="1"/>
  <c r="D5" i="13" s="1"/>
  <c r="D29" i="13" s="1"/>
  <c r="D35" i="13" s="1"/>
  <c r="D5" i="15" s="1"/>
  <c r="D29" i="15" s="1"/>
  <c r="D35" i="15" s="1"/>
  <c r="I35" i="3"/>
  <c r="I5" i="4" s="1"/>
  <c r="I29" i="4" s="1"/>
  <c r="I35" i="4" s="1"/>
  <c r="I5" i="5" s="1"/>
  <c r="I29" i="5" s="1"/>
  <c r="I35" i="5" s="1"/>
  <c r="I5" i="6" s="1"/>
  <c r="I29" i="6" s="1"/>
  <c r="I35" i="6" s="1"/>
  <c r="I5" i="7" s="1"/>
  <c r="I29" i="7" s="1"/>
  <c r="I35" i="7" s="1"/>
  <c r="I5" i="8" s="1"/>
  <c r="I29" i="8" s="1"/>
  <c r="I35" i="8" s="1"/>
  <c r="I5" i="9" s="1"/>
  <c r="I29" i="9" s="1"/>
  <c r="I35" i="9" s="1"/>
  <c r="I5" i="10" s="1"/>
  <c r="I29" i="10" s="1"/>
  <c r="I35" i="10" s="1"/>
  <c r="I5" i="11" s="1"/>
  <c r="I29" i="11" s="1"/>
  <c r="I35" i="11" s="1"/>
  <c r="I5" i="12" s="1"/>
  <c r="I29" i="12" s="1"/>
  <c r="I35" i="12" s="1"/>
  <c r="I5" i="13" s="1"/>
  <c r="I29" i="13" s="1"/>
  <c r="I35" i="13" s="1"/>
  <c r="I5" i="15" s="1"/>
  <c r="I29" i="15" s="1"/>
  <c r="I35" i="15" s="1"/>
  <c r="M35" i="3"/>
  <c r="M5" i="4" s="1"/>
  <c r="M29" i="4" s="1"/>
  <c r="M35" i="4" s="1"/>
  <c r="M5" i="5" s="1"/>
  <c r="M29" i="5" s="1"/>
  <c r="M35" i="5" s="1"/>
  <c r="M5" i="6" s="1"/>
  <c r="M29" i="6" s="1"/>
  <c r="M35" i="6" s="1"/>
  <c r="M5" i="7" s="1"/>
  <c r="M29" i="7" s="1"/>
  <c r="M35" i="7" s="1"/>
  <c r="M5" i="8" s="1"/>
  <c r="M29" i="8" s="1"/>
  <c r="M35" i="8" s="1"/>
  <c r="M5" i="9" s="1"/>
  <c r="M29" i="9" s="1"/>
  <c r="M35" i="9" s="1"/>
  <c r="M5" i="10" s="1"/>
  <c r="M29" i="10" s="1"/>
  <c r="M35" i="10" s="1"/>
  <c r="M5" i="11" s="1"/>
  <c r="M29" i="11" s="1"/>
  <c r="M35" i="11" s="1"/>
  <c r="M5" i="12" s="1"/>
  <c r="M29" i="12" s="1"/>
  <c r="M35" i="12" s="1"/>
  <c r="M5" i="13" s="1"/>
  <c r="M35" i="13" s="1"/>
  <c r="M5" i="15" s="1"/>
  <c r="M29" i="15" s="1"/>
  <c r="M35" i="15" s="1"/>
  <c r="C35" i="3"/>
  <c r="C5" i="4" s="1"/>
  <c r="C29" i="4" s="1"/>
  <c r="C35" i="4" s="1"/>
  <c r="C5" i="5" s="1"/>
  <c r="C29" i="5" s="1"/>
  <c r="C35" i="5" s="1"/>
  <c r="C5" i="6" s="1"/>
  <c r="C29" i="6" s="1"/>
  <c r="C35" i="6" s="1"/>
  <c r="C5" i="7" s="1"/>
  <c r="C29" i="7" s="1"/>
  <c r="C35" i="7" s="1"/>
  <c r="C5" i="8" s="1"/>
  <c r="C29" i="8" s="1"/>
  <c r="C35" i="8" s="1"/>
  <c r="C5" i="9" s="1"/>
  <c r="C29" i="9" s="1"/>
  <c r="C35" i="9" s="1"/>
  <c r="C5" i="10" s="1"/>
  <c r="C29" i="10" s="1"/>
  <c r="C35" i="10" s="1"/>
  <c r="C5" i="11" s="1"/>
  <c r="C29" i="11" s="1"/>
  <c r="C35" i="11" s="1"/>
  <c r="C5" i="12" s="1"/>
  <c r="C29" i="12" s="1"/>
  <c r="C35" i="12" s="1"/>
  <c r="C5" i="13" s="1"/>
  <c r="C29" i="13" s="1"/>
  <c r="C35" i="13" s="1"/>
  <c r="C5" i="15" s="1"/>
  <c r="C29" i="15" s="1"/>
  <c r="C35" i="15" s="1"/>
  <c r="G34" i="20"/>
  <c r="D22" i="21"/>
  <c r="I27" i="20"/>
  <c r="I29" i="20" s="1"/>
  <c r="J29" i="20"/>
  <c r="F34" i="20"/>
  <c r="F29" i="20"/>
  <c r="G27" i="20"/>
  <c r="G29" i="20" s="1"/>
  <c r="C34" i="21"/>
  <c r="D34" i="20"/>
  <c r="I34" i="20"/>
  <c r="E34" i="20"/>
  <c r="H34" i="20"/>
  <c r="H35" i="5"/>
  <c r="H5" i="6" s="1"/>
  <c r="H29" i="6" s="1"/>
  <c r="H35" i="6" s="1"/>
  <c r="H5" i="7" s="1"/>
  <c r="H29" i="7" s="1"/>
  <c r="H35" i="7" s="1"/>
  <c r="H5" i="8" s="1"/>
  <c r="H29" i="8" s="1"/>
  <c r="H35" i="8" s="1"/>
  <c r="H5" i="9" s="1"/>
  <c r="H29" i="9" s="1"/>
  <c r="H35" i="9" s="1"/>
  <c r="H5" i="10" s="1"/>
  <c r="H29" i="10" s="1"/>
  <c r="H35" i="10" s="1"/>
  <c r="H5" i="11" s="1"/>
  <c r="H29" i="11" s="1"/>
  <c r="H35" i="11" s="1"/>
  <c r="H5" i="12" s="1"/>
  <c r="H29" i="12" s="1"/>
  <c r="H35" i="12" s="1"/>
  <c r="H5" i="13" s="1"/>
  <c r="H29" i="13" s="1"/>
  <c r="H35" i="13" s="1"/>
  <c r="H5" i="15" s="1"/>
  <c r="H29" i="15" s="1"/>
  <c r="H35" i="15" s="1"/>
  <c r="D32" i="21"/>
  <c r="M27" i="20"/>
  <c r="G29" i="21" s="1"/>
  <c r="C32" i="21"/>
  <c r="J34" i="20"/>
  <c r="E35" i="21"/>
  <c r="K27" i="20"/>
  <c r="E29" i="21" s="1"/>
  <c r="L27" i="20"/>
  <c r="F29" i="4"/>
  <c r="F35" i="4" s="1"/>
  <c r="F5" i="5" s="1"/>
  <c r="F29" i="5" s="1"/>
  <c r="F35" i="5" s="1"/>
  <c r="F5" i="6" s="1"/>
  <c r="F29" i="6" s="1"/>
  <c r="F35" i="6" s="1"/>
  <c r="F5" i="7" s="1"/>
  <c r="F29" i="7" s="1"/>
  <c r="F35" i="7" s="1"/>
  <c r="F5" i="8" s="1"/>
  <c r="F29" i="8" s="1"/>
  <c r="F35" i="8" s="1"/>
  <c r="F5" i="9" s="1"/>
  <c r="F29" i="9" s="1"/>
  <c r="F35" i="9" s="1"/>
  <c r="F5" i="10" s="1"/>
  <c r="F29" i="10" s="1"/>
  <c r="F35" i="10" s="1"/>
  <c r="F5" i="11" s="1"/>
  <c r="F29" i="11" s="1"/>
  <c r="F35" i="11" s="1"/>
  <c r="F5" i="12" s="1"/>
  <c r="F29" i="12" s="1"/>
  <c r="F35" i="12" s="1"/>
  <c r="F5" i="13" s="1"/>
  <c r="F29" i="13" s="1"/>
  <c r="F35" i="13" s="1"/>
  <c r="F5" i="15" s="1"/>
  <c r="F29" i="15" s="1"/>
  <c r="F35" i="15" s="1"/>
  <c r="D34" i="21"/>
  <c r="D7" i="21"/>
  <c r="D27" i="20"/>
  <c r="D21" i="21"/>
  <c r="G35" i="21"/>
  <c r="H27" i="20"/>
  <c r="H29" i="20" s="1"/>
  <c r="D20" i="21"/>
  <c r="C34" i="20"/>
  <c r="C7" i="21"/>
  <c r="D18" i="21"/>
  <c r="E27" i="20"/>
  <c r="E29" i="20" s="1"/>
  <c r="C27" i="20"/>
  <c r="J35" i="20" l="1"/>
  <c r="J39" i="20" s="1"/>
  <c r="G35" i="20"/>
  <c r="G39" i="20" s="1"/>
  <c r="D35" i="21"/>
  <c r="H35" i="20"/>
  <c r="H39" i="20" s="1"/>
  <c r="I35" i="20"/>
  <c r="I39" i="20" s="1"/>
  <c r="F35" i="20"/>
  <c r="F39" i="20" s="1"/>
  <c r="K29" i="20"/>
  <c r="K35" i="20" s="1"/>
  <c r="E36" i="21" s="1"/>
  <c r="E35" i="20"/>
  <c r="E39" i="20" s="1"/>
  <c r="C35" i="21"/>
  <c r="M29" i="20"/>
  <c r="G30" i="21" s="1"/>
  <c r="F29" i="21"/>
  <c r="L29" i="20"/>
  <c r="D29" i="21"/>
  <c r="D29" i="20"/>
  <c r="C29" i="21"/>
  <c r="C29" i="20"/>
  <c r="E30" i="21" l="1"/>
  <c r="M35" i="20"/>
  <c r="G36" i="21" s="1"/>
  <c r="F30" i="21"/>
  <c r="L35" i="20"/>
  <c r="F36" i="21" s="1"/>
  <c r="D35" i="20"/>
  <c r="D30" i="21"/>
  <c r="C35" i="20"/>
  <c r="C30" i="21"/>
  <c r="D36" i="21" l="1"/>
  <c r="D39" i="20"/>
  <c r="D40" i="21" s="1"/>
  <c r="C36" i="21"/>
  <c r="C39" i="20"/>
  <c r="C40" i="21" s="1"/>
</calcChain>
</file>

<file path=xl/sharedStrings.xml><?xml version="1.0" encoding="utf-8"?>
<sst xmlns="http://schemas.openxmlformats.org/spreadsheetml/2006/main" count="716" uniqueCount="129">
  <si>
    <t>OPI Entry - Taylor Grazing (Equalization Share)</t>
  </si>
  <si>
    <t>335300 State Guar Tax Base Aid (GTBA) OPI Paid</t>
  </si>
  <si>
    <r>
      <t xml:space="preserve">999998 Other – Miscellaneous </t>
    </r>
    <r>
      <rPr>
        <b/>
        <sz val="9"/>
        <rFont val="Times New Roman"/>
        <family val="1"/>
      </rPr>
      <t>(explain)</t>
    </r>
  </si>
  <si>
    <r>
      <t xml:space="preserve">Adjustments </t>
    </r>
    <r>
      <rPr>
        <b/>
        <sz val="9"/>
        <rFont val="Times New Roman"/>
        <family val="1"/>
      </rPr>
      <t>(explain)</t>
    </r>
  </si>
  <si>
    <t>331100 Flood Control</t>
  </si>
  <si>
    <t>334060 State Coal Board Grants</t>
  </si>
  <si>
    <t>OPI Entry - Other (bentonite)</t>
  </si>
  <si>
    <t>311021 County – Pers Prop Tax, Mbl Homes</t>
  </si>
  <si>
    <t>311022 County – Pers Prop Tax, All Other</t>
  </si>
  <si>
    <t>311040 County – Net &amp; Gross Proceeds</t>
  </si>
  <si>
    <t>312000 County – Pnlts &amp; Int. on Dlqnt. Taxes</t>
  </si>
  <si>
    <t>313000 County – Tax Title and Property Sales</t>
  </si>
  <si>
    <t>314200 County – Coal Gross Proceeds</t>
  </si>
  <si>
    <t>333010 Federal Forest Reserve</t>
  </si>
  <si>
    <t>333030 Federal Bankhead Jones</t>
  </si>
  <si>
    <t>333040 Federal Pymts in Lieu of Taxes (PILT)</t>
  </si>
  <si>
    <t>335065 Montana Oil &amp; Gas Production Tax</t>
  </si>
  <si>
    <t>Paid to Schools (see Instructions)</t>
  </si>
  <si>
    <r>
      <t xml:space="preserve">     </t>
    </r>
    <r>
      <rPr>
        <b/>
        <sz val="11"/>
        <rFont val="Times New Roman"/>
        <family val="1"/>
      </rPr>
      <t>RECEIPTS</t>
    </r>
  </si>
  <si>
    <t xml:space="preserve">     DISBURSEMENTS</t>
  </si>
  <si>
    <t>311030 County – Motor Vehicle Tax</t>
  </si>
  <si>
    <t>Due Dates:</t>
  </si>
  <si>
    <t>OPI County Code</t>
  </si>
  <si>
    <t>For the Year Ending</t>
  </si>
  <si>
    <t>II. -- CERTIFICATION</t>
  </si>
  <si>
    <t>Printed Name, County Treasurer</t>
  </si>
  <si>
    <t>Phone</t>
  </si>
  <si>
    <t>Signature, County Treasurer</t>
  </si>
  <si>
    <t>Date</t>
  </si>
  <si>
    <t>Printed Name, County Superintendent</t>
  </si>
  <si>
    <t>Signature, County Superintendent</t>
  </si>
  <si>
    <t>I. -- IDENTIFYING INFORMATION</t>
  </si>
  <si>
    <t>Subtotal (lines 001 + 190)</t>
  </si>
  <si>
    <r>
      <t>CASH BALANCE</t>
    </r>
    <r>
      <rPr>
        <sz val="9"/>
        <rFont val="Times New Roman"/>
        <family val="1"/>
      </rPr>
      <t>, June 30  (line 195 minus line 240)</t>
    </r>
  </si>
  <si>
    <t>311010 County – Real Property Tax</t>
  </si>
  <si>
    <r>
      <t>Total Disbursements</t>
    </r>
    <r>
      <rPr>
        <sz val="9"/>
        <rFont val="Times New Roman"/>
        <family val="1"/>
      </rPr>
      <t xml:space="preserve"> (sum line 210 thru 225)</t>
    </r>
  </si>
  <si>
    <t>For assistance contact:</t>
  </si>
  <si>
    <t>Submitted to Dept. of Revenue</t>
  </si>
  <si>
    <t>Submitted to Dept of Revenue</t>
  </si>
  <si>
    <t>County Name</t>
  </si>
  <si>
    <t xml:space="preserve">INSTRUCTIONS </t>
  </si>
  <si>
    <t xml:space="preserve">   </t>
  </si>
  <si>
    <t>371000 County – Investment Earnings</t>
  </si>
  <si>
    <t>County Superintendent: My signature acknowledges this report has been provided to the County Superintendent's office. It is accurate and complete to the best of my knowledge.</t>
  </si>
  <si>
    <t>OPI ENTRIES ONLY</t>
  </si>
  <si>
    <t xml:space="preserve"> TREASURER’S REPORT OF COUNTY WIDE SCHOOL &amp; STATE FUNDS YEAR END TOTALS</t>
  </si>
  <si>
    <r>
      <t xml:space="preserve">County   Transportation      </t>
    </r>
    <r>
      <rPr>
        <b/>
        <sz val="9"/>
        <rFont val="Times New Roman"/>
        <family val="1"/>
      </rPr>
      <t>7820</t>
    </r>
    <r>
      <rPr>
        <sz val="9"/>
        <rFont val="Times New Roman"/>
        <family val="1"/>
      </rPr>
      <t xml:space="preserve">                                </t>
    </r>
  </si>
  <si>
    <r>
      <t xml:space="preserve">High School   Retirement            </t>
    </r>
    <r>
      <rPr>
        <b/>
        <sz val="9"/>
        <rFont val="Times New Roman"/>
        <family val="1"/>
      </rPr>
      <t xml:space="preserve">7830 </t>
    </r>
    <r>
      <rPr>
        <sz val="9"/>
        <rFont val="Times New Roman"/>
        <family val="1"/>
      </rPr>
      <t xml:space="preserve">                                   </t>
    </r>
  </si>
  <si>
    <r>
      <t xml:space="preserve">Elementary    Retirement            </t>
    </r>
    <r>
      <rPr>
        <b/>
        <sz val="9"/>
        <rFont val="Times New Roman"/>
        <family val="1"/>
      </rPr>
      <t xml:space="preserve"> 7840</t>
    </r>
    <r>
      <rPr>
        <sz val="9"/>
        <rFont val="Times New Roman"/>
        <family val="1"/>
      </rPr>
      <t xml:space="preserve">                                   </t>
    </r>
  </si>
  <si>
    <t xml:space="preserve">       Levy Sources</t>
  </si>
  <si>
    <t xml:space="preserve">       Non-Levy Sources</t>
  </si>
  <si>
    <t>Total on Equalization Report (The sum of lines 210, 250, 400, 420, minus line 001)</t>
  </si>
  <si>
    <t xml:space="preserve">Protested Taxes - Centrally Assessed </t>
  </si>
  <si>
    <r>
      <t xml:space="preserve">22 Mills                    High School Equalization          </t>
    </r>
    <r>
      <rPr>
        <b/>
        <sz val="9"/>
        <rFont val="Times New Roman"/>
        <family val="1"/>
      </rPr>
      <t xml:space="preserve"> 7531 / 7532     </t>
    </r>
    <r>
      <rPr>
        <sz val="9"/>
        <rFont val="Times New Roman"/>
        <family val="1"/>
      </rPr>
      <t xml:space="preserve">       </t>
    </r>
  </si>
  <si>
    <r>
      <t xml:space="preserve">33 Mills                    Elementary Equalization             </t>
    </r>
    <r>
      <rPr>
        <b/>
        <sz val="9"/>
        <rFont val="Times New Roman"/>
        <family val="1"/>
      </rPr>
      <t xml:space="preserve">7529 / 7530 </t>
    </r>
    <r>
      <rPr>
        <sz val="9"/>
        <rFont val="Times New Roman"/>
        <family val="1"/>
      </rPr>
      <t xml:space="preserve">          </t>
    </r>
  </si>
  <si>
    <t xml:space="preserve">     RECEIPTS</t>
  </si>
  <si>
    <t>Protested Taxes - Centrally Assessed</t>
  </si>
  <si>
    <t xml:space="preserve">     DISBURSEMENTS - </t>
  </si>
  <si>
    <r>
      <t>Total Disbursements</t>
    </r>
    <r>
      <rPr>
        <sz val="9"/>
        <rFont val="Times New Roman"/>
        <family val="1"/>
      </rPr>
      <t xml:space="preserve"> </t>
    </r>
    <r>
      <rPr>
        <sz val="8"/>
        <rFont val="Times New Roman"/>
        <family val="1"/>
      </rPr>
      <t>(sum line 210 thru 225)</t>
    </r>
  </si>
  <si>
    <r>
      <t>CASH BALANCE</t>
    </r>
    <r>
      <rPr>
        <sz val="9"/>
        <rFont val="Times New Roman"/>
        <family val="1"/>
      </rPr>
      <t>,   (line 195 minus line 240)</t>
    </r>
  </si>
  <si>
    <t>CASH BALANCE - Beginning of the Month</t>
  </si>
  <si>
    <t>SUMMARY OF TREASURER’S REPORT OF COUNTY WIDE SCHOOL &amp; STATE FUNDS YEAR END TOTALS</t>
  </si>
  <si>
    <t>CASH BALANCE -Beginning of the Month</t>
  </si>
  <si>
    <t>COUNTY TREASURER'S REPORT OF COUNTYWIDE SCHOOL FUNDS       COUNTY DATA</t>
  </si>
  <si>
    <t>County Treasurer: I submit this report to the Superintendent of Public Instruction as the official Annual Report for this county. I certify that this is a true and complete report of all county receipts and disbursements for the public schools.</t>
  </si>
  <si>
    <r>
      <t>Total Receipts</t>
    </r>
    <r>
      <rPr>
        <sz val="9"/>
        <rFont val="Times New Roman"/>
        <family val="1"/>
      </rPr>
      <t xml:space="preserve"> (sum lines 110 : 185) </t>
    </r>
    <r>
      <rPr>
        <b/>
        <sz val="9"/>
        <color rgb="FFFF0000"/>
        <rFont val="Times New Roman"/>
        <family val="1"/>
      </rPr>
      <t>Must Match CCR</t>
    </r>
  </si>
  <si>
    <t>Office of Public Instruction                           Elsie Arntzen , Superintendent               PO Box 202501                                             Helena, MT 59620-2501</t>
  </si>
  <si>
    <t>333000 Federal Pymts in Lieu of Taxes (PILT)</t>
  </si>
  <si>
    <t>http://opi.mt.gov/Leadership/Finance-Grants/School-Finance/School-Finance-County</t>
  </si>
  <si>
    <r>
      <t xml:space="preserve">33 Mills     Elementary Equalization          </t>
    </r>
    <r>
      <rPr>
        <b/>
        <sz val="9"/>
        <rFont val="Times New Roman"/>
        <family val="1"/>
      </rPr>
      <t xml:space="preserve"> 7546                     </t>
    </r>
  </si>
  <si>
    <r>
      <t xml:space="preserve">22 Mills               High School Equalization           </t>
    </r>
    <r>
      <rPr>
        <b/>
        <sz val="9"/>
        <rFont val="Times New Roman"/>
        <family val="1"/>
      </rPr>
      <t xml:space="preserve">7545 </t>
    </r>
    <r>
      <rPr>
        <sz val="9"/>
        <rFont val="Times New Roman"/>
        <family val="1"/>
      </rPr>
      <t xml:space="preserve">                    </t>
    </r>
  </si>
  <si>
    <r>
      <t xml:space="preserve">33 Mills        Elementary Equalization          </t>
    </r>
    <r>
      <rPr>
        <b/>
        <sz val="9"/>
        <rFont val="Times New Roman"/>
        <family val="1"/>
      </rPr>
      <t xml:space="preserve"> 7542                     </t>
    </r>
  </si>
  <si>
    <r>
      <t xml:space="preserve">22 Mills               High School Equalization           </t>
    </r>
    <r>
      <rPr>
        <b/>
        <sz val="9"/>
        <rFont val="Times New Roman"/>
        <family val="1"/>
      </rPr>
      <t>7541</t>
    </r>
    <r>
      <rPr>
        <sz val="9"/>
        <rFont val="Times New Roman"/>
        <family val="1"/>
      </rPr>
      <t xml:space="preserve">                       </t>
    </r>
  </si>
  <si>
    <r>
      <t xml:space="preserve">33 Mills             Elementary Equalization          </t>
    </r>
    <r>
      <rPr>
        <b/>
        <sz val="9"/>
        <rFont val="Times New Roman"/>
        <family val="1"/>
      </rPr>
      <t xml:space="preserve"> 7538                     </t>
    </r>
  </si>
  <si>
    <r>
      <t xml:space="preserve">22 Mills              High School Equalization           </t>
    </r>
    <r>
      <rPr>
        <b/>
        <sz val="9"/>
        <rFont val="Times New Roman"/>
        <family val="1"/>
      </rPr>
      <t xml:space="preserve">7537 </t>
    </r>
    <r>
      <rPr>
        <sz val="9"/>
        <rFont val="Times New Roman"/>
        <family val="1"/>
      </rPr>
      <t xml:space="preserve">                       </t>
    </r>
  </si>
  <si>
    <t>County Equalization and FP6b Reports are located on our website at:</t>
  </si>
  <si>
    <r>
      <rPr>
        <b/>
        <u/>
        <sz val="10"/>
        <rFont val="Arial"/>
        <family val="2"/>
      </rPr>
      <t>Line 001:</t>
    </r>
    <r>
      <rPr>
        <b/>
        <sz val="10"/>
        <rFont val="Arial"/>
        <family val="2"/>
      </rPr>
      <t xml:space="preserve"> </t>
    </r>
    <r>
      <rPr>
        <sz val="10"/>
        <rFont val="Arial"/>
        <family val="2"/>
      </rPr>
      <t xml:space="preserve"> Must</t>
    </r>
    <r>
      <rPr>
        <b/>
        <sz val="10"/>
        <rFont val="Arial"/>
        <family val="2"/>
      </rPr>
      <t xml:space="preserve"> </t>
    </r>
    <r>
      <rPr>
        <sz val="10"/>
        <rFont val="Arial"/>
        <family val="2"/>
      </rPr>
      <t>match ending cash balance on last year's form Line 250 for July; Must match prior month's Ln 250 for Aug - June</t>
    </r>
  </si>
  <si>
    <r>
      <rPr>
        <b/>
        <u/>
        <sz val="10"/>
        <rFont val="Arial"/>
        <family val="2"/>
      </rPr>
      <t>Line 185:</t>
    </r>
    <r>
      <rPr>
        <sz val="10"/>
        <rFont val="Arial"/>
        <family val="2"/>
      </rPr>
      <t xml:space="preserve">  Enter Centrally Assessed Protested Taxes</t>
    </r>
  </si>
  <si>
    <r>
      <rPr>
        <b/>
        <u/>
        <sz val="10"/>
        <rFont val="Arial"/>
        <family val="2"/>
      </rPr>
      <t>Line 220</t>
    </r>
    <r>
      <rPr>
        <u/>
        <sz val="10"/>
        <rFont val="Arial"/>
        <family val="2"/>
      </rPr>
      <t>:</t>
    </r>
    <r>
      <rPr>
        <sz val="10"/>
        <rFont val="Arial"/>
        <family val="2"/>
      </rPr>
      <t xml:space="preserve">  Paid to Schools - Payments for elementary and high school transportation and retirement.</t>
    </r>
  </si>
  <si>
    <r>
      <t>Line 420</t>
    </r>
    <r>
      <rPr>
        <sz val="10"/>
        <rFont val="Arial"/>
        <family val="2"/>
      </rPr>
      <t>: Other Revenue (bentonite) will be entered by OPI</t>
    </r>
  </si>
  <si>
    <r>
      <t>Line 500</t>
    </r>
    <r>
      <rPr>
        <sz val="10"/>
        <rFont val="Arial"/>
        <family val="2"/>
      </rPr>
      <t>: Total amount to be used for county equalization</t>
    </r>
  </si>
  <si>
    <t xml:space="preserve">County Treasurer - </t>
  </si>
  <si>
    <t>County Superintendent -</t>
  </si>
  <si>
    <t>Email FP-6b excel spreadsheet to:</t>
  </si>
  <si>
    <t>Data Entry instructions on excel spreadsheet:</t>
  </si>
  <si>
    <t>Submit data:</t>
  </si>
  <si>
    <t>c) County retains signature page</t>
  </si>
  <si>
    <t xml:space="preserve">a) Review and retain a copy </t>
  </si>
  <si>
    <t>Enter data</t>
  </si>
  <si>
    <t>Verify data (auto-populated)</t>
  </si>
  <si>
    <r>
      <rPr>
        <b/>
        <sz val="10"/>
        <rFont val="Arial"/>
        <family val="2"/>
      </rPr>
      <t xml:space="preserve">1) </t>
    </r>
    <r>
      <rPr>
        <sz val="10"/>
        <rFont val="Arial"/>
        <family val="2"/>
      </rPr>
      <t xml:space="preserve"> CoverPage&amp;Instructions tab:  </t>
    </r>
  </si>
  <si>
    <r>
      <rPr>
        <b/>
        <sz val="10"/>
        <rFont val="Arial"/>
        <family val="2"/>
      </rPr>
      <t>3)</t>
    </r>
    <r>
      <rPr>
        <sz val="10"/>
        <rFont val="Arial"/>
        <family val="2"/>
      </rPr>
      <t xml:space="preserve">  Summary for OPI tab:  </t>
    </r>
  </si>
  <si>
    <t>Other Information</t>
  </si>
  <si>
    <t>Select County &amp; County Code from the drop down box; 
Complete the light green shaded cells (name, phone number &amp; date)</t>
  </si>
  <si>
    <r>
      <t xml:space="preserve">22 Mills 
High School Equalization
</t>
    </r>
    <r>
      <rPr>
        <b/>
        <sz val="9"/>
        <rFont val="Times New Roman"/>
        <family val="1"/>
      </rPr>
      <t xml:space="preserve">7531 / 7532     </t>
    </r>
    <r>
      <rPr>
        <sz val="9"/>
        <rFont val="Times New Roman"/>
        <family val="1"/>
      </rPr>
      <t xml:space="preserve">       </t>
    </r>
  </si>
  <si>
    <r>
      <t xml:space="preserve">33 Mills 
Elementary Equalization 
</t>
    </r>
    <r>
      <rPr>
        <b/>
        <sz val="9"/>
        <rFont val="Times New Roman"/>
        <family val="1"/>
      </rPr>
      <t xml:space="preserve">7529 / 7530 </t>
    </r>
    <r>
      <rPr>
        <sz val="9"/>
        <rFont val="Times New Roman"/>
        <family val="1"/>
      </rPr>
      <t xml:space="preserve">          </t>
    </r>
  </si>
  <si>
    <r>
      <t xml:space="preserve">22 Mills 
High School Equalization
</t>
    </r>
    <r>
      <rPr>
        <b/>
        <sz val="9"/>
        <rFont val="Times New Roman"/>
        <family val="1"/>
      </rPr>
      <t xml:space="preserve">7537 </t>
    </r>
    <r>
      <rPr>
        <sz val="9"/>
        <rFont val="Times New Roman"/>
        <family val="1"/>
      </rPr>
      <t xml:space="preserve">                       </t>
    </r>
  </si>
  <si>
    <r>
      <t xml:space="preserve">33 Mills 
Elementary Equalization
</t>
    </r>
    <r>
      <rPr>
        <b/>
        <sz val="9"/>
        <rFont val="Times New Roman"/>
        <family val="1"/>
      </rPr>
      <t xml:space="preserve">7538                     </t>
    </r>
  </si>
  <si>
    <r>
      <rPr>
        <b/>
        <sz val="9"/>
        <rFont val="Times New Roman"/>
        <family val="1"/>
      </rPr>
      <t>All Funds</t>
    </r>
    <r>
      <rPr>
        <sz val="9"/>
        <rFont val="Times New Roman"/>
        <family val="1"/>
      </rPr>
      <t xml:space="preserve">  
22 Mills  
High School Equalization        </t>
    </r>
  </si>
  <si>
    <r>
      <rPr>
        <b/>
        <sz val="9"/>
        <rFont val="Times New Roman"/>
        <family val="1"/>
      </rPr>
      <t xml:space="preserve">All Funds 
</t>
    </r>
    <r>
      <rPr>
        <sz val="9"/>
        <rFont val="Times New Roman"/>
        <family val="1"/>
      </rPr>
      <t xml:space="preserve">33  Mills 
Elementary Equalization        </t>
    </r>
  </si>
  <si>
    <r>
      <t xml:space="preserve">County Transportation
</t>
    </r>
    <r>
      <rPr>
        <b/>
        <sz val="9"/>
        <rFont val="Times New Roman"/>
        <family val="1"/>
      </rPr>
      <t>7820</t>
    </r>
    <r>
      <rPr>
        <sz val="9"/>
        <rFont val="Times New Roman"/>
        <family val="1"/>
      </rPr>
      <t xml:space="preserve">                                </t>
    </r>
  </si>
  <si>
    <r>
      <t xml:space="preserve">High School Retirement
</t>
    </r>
    <r>
      <rPr>
        <b/>
        <sz val="9"/>
        <rFont val="Times New Roman"/>
        <family val="1"/>
      </rPr>
      <t xml:space="preserve">7830 </t>
    </r>
    <r>
      <rPr>
        <sz val="9"/>
        <rFont val="Times New Roman"/>
        <family val="1"/>
      </rPr>
      <t xml:space="preserve">                                   </t>
    </r>
  </si>
  <si>
    <r>
      <t xml:space="preserve">Elementary Retirement
</t>
    </r>
    <r>
      <rPr>
        <b/>
        <sz val="9"/>
        <rFont val="Times New Roman"/>
        <family val="1"/>
      </rPr>
      <t xml:space="preserve"> 7840</t>
    </r>
    <r>
      <rPr>
        <sz val="9"/>
        <rFont val="Times New Roman"/>
        <family val="1"/>
      </rPr>
      <t xml:space="preserve">                                   </t>
    </r>
  </si>
  <si>
    <t>OPISchoolFinance@mt.gov</t>
  </si>
  <si>
    <t>Send final budget information to OPI on or before Sept 15th</t>
  </si>
  <si>
    <t xml:space="preserve">Statement for each county school fund supported by countywide levies. </t>
  </si>
  <si>
    <t>§20-9-121(2), MCA</t>
  </si>
  <si>
    <t>§20-9-134, MCA</t>
  </si>
  <si>
    <r>
      <rPr>
        <b/>
        <u/>
        <sz val="10"/>
        <rFont val="Arial"/>
        <family val="2"/>
      </rPr>
      <t>Line 250</t>
    </r>
    <r>
      <rPr>
        <sz val="10"/>
        <rFont val="Arial"/>
        <family val="2"/>
      </rPr>
      <t>: Cash Balances - Ending cash balances in Equalization Funds as of June 15th must be submitted to the Department of Revenue by June 20th, in addition to the amount collected during the preceding month. By July 15th, the county treasurer shall remit all money belonging to the state that was collected by the county treasurer during the remainder of June.  Ending Fund balances are next year's beginning cash balances.  
§15-1-504(2), MCA</t>
    </r>
  </si>
  <si>
    <t>Send inquiries or information to</t>
  </si>
  <si>
    <t>County Treasurer to County Superintendent ………………………. July 20th</t>
  </si>
  <si>
    <t>County Treasurer  to OPI ………………………………………. August 15th</t>
  </si>
  <si>
    <r>
      <rPr>
        <b/>
        <sz val="10"/>
        <rFont val="Arial"/>
        <family val="2"/>
      </rPr>
      <t xml:space="preserve">2) </t>
    </r>
    <r>
      <rPr>
        <sz val="10"/>
        <rFont val="Arial"/>
        <family val="2"/>
      </rPr>
      <t xml:space="preserve"> Monthly tabs (Jul 22, Aug 22, etc.):  </t>
    </r>
  </si>
  <si>
    <t>b) Transmit completed Summary to OPI</t>
  </si>
  <si>
    <t>a) Transmit completed file to Co Superintendent.</t>
  </si>
  <si>
    <r>
      <t xml:space="preserve">Refunds: </t>
    </r>
    <r>
      <rPr>
        <sz val="10"/>
        <rFont val="Arial"/>
        <family val="2"/>
      </rPr>
      <t xml:space="preserve">Subtract refunds from amounts on related tax lines, OR enter on Disbursement Adjustments - line 225 and </t>
    </r>
  </si>
  <si>
    <t>attach an explanation.</t>
  </si>
  <si>
    <r>
      <t>Line 400</t>
    </r>
    <r>
      <rPr>
        <sz val="10"/>
        <rFont val="Arial"/>
        <family val="2"/>
      </rPr>
      <t>: Taylor Grazing will be entered by OPI</t>
    </r>
  </si>
  <si>
    <r>
      <rPr>
        <b/>
        <u/>
        <sz val="10"/>
        <rFont val="Arial"/>
        <family val="2"/>
      </rPr>
      <t xml:space="preserve">Line 225: </t>
    </r>
    <r>
      <rPr>
        <sz val="10"/>
        <rFont val="Arial"/>
        <family val="2"/>
      </rPr>
      <t xml:space="preserve"> Disbursement Adjustments -  such as amounts returned  by warrants, corrections requiring a transfer to another </t>
    </r>
  </si>
  <si>
    <t>fund ,etc.</t>
  </si>
  <si>
    <t>Autumn Belmont @ 444-9852 or autumn.belmont@mt.gov</t>
  </si>
  <si>
    <t>XX</t>
  </si>
  <si>
    <t>CCR (Entered by County)</t>
  </si>
  <si>
    <r>
      <rPr>
        <b/>
        <u/>
        <sz val="10"/>
        <rFont val="Arial"/>
        <family val="2"/>
      </rPr>
      <t>Line XX:</t>
    </r>
    <r>
      <rPr>
        <sz val="10"/>
        <rFont val="Arial"/>
        <family val="2"/>
      </rPr>
      <t xml:space="preserve"> For County Use Only: Enter in your monthly County Collections Reporting (CCR) amount</t>
    </r>
  </si>
  <si>
    <r>
      <t xml:space="preserve">FP-6b
</t>
    </r>
    <r>
      <rPr>
        <sz val="9"/>
        <rFont val="Arial"/>
        <family val="2"/>
      </rPr>
      <t xml:space="preserve">
03/2024
</t>
    </r>
    <r>
      <rPr>
        <b/>
        <sz val="9"/>
        <rFont val="Arial"/>
        <family val="2"/>
      </rPr>
      <t>FY 2025</t>
    </r>
  </si>
  <si>
    <t>CASH BALANCE - July 1, 2024 (must match line 250 from last year)</t>
  </si>
  <si>
    <t>FY25</t>
  </si>
  <si>
    <t>CASH BALANCE - 
              Beginning of the Year, July 1, 2024</t>
  </si>
  <si>
    <t>CASH BALANCE - July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</si>
</sst>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mm/dd/yy"/>
    <numFmt numFmtId="166" formatCode="000"/>
  </numFmts>
  <fonts count="29" x14ac:knownFonts="1">
    <font>
      <sz val="10"/>
      <name val="Arial"/>
    </font>
    <font>
      <sz val="10"/>
      <name val="Times New Roman"/>
      <family val="1"/>
    </font>
    <font>
      <b/>
      <sz val="10"/>
      <name val="Times New Roman"/>
      <family val="1"/>
    </font>
    <font>
      <b/>
      <sz val="12"/>
      <name val="Times New Roman"/>
      <family val="1"/>
    </font>
    <font>
      <b/>
      <sz val="9"/>
      <name val="Times New Roman"/>
      <family val="1"/>
    </font>
    <font>
      <sz val="9"/>
      <name val="Times New Roman"/>
      <family val="1"/>
    </font>
    <font>
      <b/>
      <sz val="8"/>
      <name val="Times New Roman"/>
      <family val="1"/>
    </font>
    <font>
      <sz val="11"/>
      <name val="Times New Roman"/>
      <family val="1"/>
    </font>
    <font>
      <b/>
      <sz val="11"/>
      <name val="Times New Roman"/>
      <family val="1"/>
    </font>
    <font>
      <b/>
      <sz val="12"/>
      <name val="Arial"/>
      <family val="2"/>
    </font>
    <font>
      <sz val="8"/>
      <name val="Arial"/>
      <family val="2"/>
    </font>
    <font>
      <u/>
      <sz val="10"/>
      <color indexed="12"/>
      <name val="Arial"/>
      <family val="2"/>
    </font>
    <font>
      <b/>
      <sz val="10"/>
      <name val="Arial"/>
      <family val="2"/>
    </font>
    <font>
      <sz val="9"/>
      <name val="Arial"/>
      <family val="2"/>
    </font>
    <font>
      <b/>
      <sz val="9"/>
      <name val="Arial"/>
      <family val="2"/>
    </font>
    <font>
      <u/>
      <sz val="10"/>
      <name val="Arial"/>
      <family val="2"/>
    </font>
    <font>
      <sz val="8"/>
      <name val="Arial"/>
      <family val="2"/>
    </font>
    <font>
      <sz val="10"/>
      <color indexed="8"/>
      <name val="Times New Roman"/>
      <family val="1"/>
    </font>
    <font>
      <sz val="10"/>
      <name val="Arial"/>
      <family val="2"/>
    </font>
    <font>
      <sz val="11"/>
      <color theme="1"/>
      <name val="Calibri"/>
      <family val="2"/>
      <scheme val="minor"/>
    </font>
    <font>
      <sz val="8"/>
      <name val="Times New Roman"/>
      <family val="1"/>
    </font>
    <font>
      <b/>
      <sz val="9"/>
      <color rgb="FFFF0000"/>
      <name val="Times New Roman"/>
      <family val="1"/>
    </font>
    <font>
      <b/>
      <sz val="12"/>
      <color rgb="FFFF0000"/>
      <name val="Times New Roman"/>
      <family val="1"/>
    </font>
    <font>
      <b/>
      <u/>
      <sz val="10"/>
      <name val="Arial"/>
      <family val="2"/>
    </font>
    <font>
      <b/>
      <sz val="12"/>
      <color theme="1"/>
      <name val="Times New Roman"/>
      <family val="1"/>
    </font>
    <font>
      <b/>
      <sz val="8"/>
      <name val="Arial"/>
      <family val="2"/>
    </font>
    <font>
      <sz val="10"/>
      <name val="Calibri"/>
      <family val="2"/>
      <scheme val="minor"/>
    </font>
    <font>
      <b/>
      <sz val="10"/>
      <color rgb="FFC00000"/>
      <name val="Arial"/>
      <family val="2"/>
    </font>
    <font>
      <sz val="10"/>
      <color indexed="12"/>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AE2B8"/>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11" fillId="0" borderId="0" applyNumberFormat="0" applyFill="0" applyBorder="0" applyAlignment="0" applyProtection="0">
      <alignment vertical="top"/>
      <protection locked="0"/>
    </xf>
    <xf numFmtId="0" fontId="19" fillId="0" borderId="0"/>
  </cellStyleXfs>
  <cellXfs count="308">
    <xf numFmtId="0" fontId="0" fillId="0" borderId="0" xfId="0"/>
    <xf numFmtId="40" fontId="1" fillId="0" borderId="2" xfId="0" applyNumberFormat="1" applyFont="1" applyBorder="1" applyProtection="1">
      <protection locked="0"/>
    </xf>
    <xf numFmtId="40" fontId="1" fillId="0" borderId="1" xfId="0" applyNumberFormat="1" applyFont="1" applyBorder="1" applyProtection="1">
      <protection locked="0"/>
    </xf>
    <xf numFmtId="40" fontId="1" fillId="0" borderId="3" xfId="0" applyNumberFormat="1" applyFont="1" applyBorder="1" applyProtection="1">
      <protection locked="0"/>
    </xf>
    <xf numFmtId="40" fontId="1" fillId="0" borderId="4" xfId="0" applyNumberFormat="1" applyFont="1" applyBorder="1" applyAlignment="1" applyProtection="1">
      <alignment vertical="top" wrapText="1"/>
      <protection locked="0"/>
    </xf>
    <xf numFmtId="40" fontId="1" fillId="3" borderId="4" xfId="0" applyNumberFormat="1" applyFont="1" applyFill="1" applyBorder="1" applyAlignment="1" applyProtection="1">
      <alignment vertical="top" wrapText="1"/>
      <protection locked="0"/>
    </xf>
    <xf numFmtId="40" fontId="1" fillId="2" borderId="4" xfId="0" applyNumberFormat="1" applyFont="1" applyFill="1" applyBorder="1" applyAlignment="1">
      <alignment vertical="top" wrapText="1"/>
    </xf>
    <xf numFmtId="40" fontId="1" fillId="0" borderId="2" xfId="0" applyNumberFormat="1" applyFont="1" applyBorder="1"/>
    <xf numFmtId="40" fontId="1" fillId="0" borderId="1" xfId="0" applyNumberFormat="1" applyFont="1" applyBorder="1"/>
    <xf numFmtId="0" fontId="4" fillId="0" borderId="5" xfId="0" applyFont="1" applyBorder="1" applyAlignment="1">
      <alignment vertical="top" wrapText="1"/>
    </xf>
    <xf numFmtId="40" fontId="1" fillId="0" borderId="3" xfId="0" applyNumberFormat="1" applyFont="1" applyBorder="1" applyAlignment="1">
      <alignment vertical="top" wrapText="1"/>
    </xf>
    <xf numFmtId="40" fontId="1" fillId="0" borderId="0" xfId="0" applyNumberFormat="1" applyFont="1"/>
    <xf numFmtId="40" fontId="0" fillId="0" borderId="0" xfId="0" applyNumberFormat="1"/>
    <xf numFmtId="40" fontId="5" fillId="0" borderId="7" xfId="0" applyNumberFormat="1" applyFont="1" applyBorder="1" applyAlignment="1">
      <alignment vertical="top" wrapText="1"/>
    </xf>
    <xf numFmtId="40" fontId="5" fillId="0" borderId="1" xfId="0" applyNumberFormat="1" applyFont="1" applyBorder="1" applyAlignment="1">
      <alignment vertical="top" wrapText="1"/>
    </xf>
    <xf numFmtId="40" fontId="1" fillId="0" borderId="0" xfId="0" applyNumberFormat="1" applyFont="1" applyAlignment="1">
      <alignment vertical="top"/>
    </xf>
    <xf numFmtId="40" fontId="0" fillId="0" borderId="0" xfId="0" applyNumberFormat="1" applyAlignment="1">
      <alignment vertical="top"/>
    </xf>
    <xf numFmtId="40" fontId="1" fillId="6" borderId="8" xfId="0" applyNumberFormat="1" applyFont="1" applyFill="1" applyBorder="1"/>
    <xf numFmtId="40" fontId="1" fillId="0" borderId="9" xfId="0" applyNumberFormat="1" applyFont="1" applyBorder="1"/>
    <xf numFmtId="40" fontId="1" fillId="0" borderId="10" xfId="0" applyNumberFormat="1" applyFont="1" applyBorder="1" applyProtection="1">
      <protection locked="0"/>
    </xf>
    <xf numFmtId="166" fontId="6" fillId="6" borderId="13" xfId="0" applyNumberFormat="1" applyFont="1" applyFill="1" applyBorder="1" applyAlignment="1">
      <alignment horizontal="center" vertical="center" wrapText="1"/>
    </xf>
    <xf numFmtId="40" fontId="5" fillId="0" borderId="15" xfId="0" applyNumberFormat="1" applyFont="1" applyBorder="1" applyAlignment="1">
      <alignment vertical="top" wrapText="1"/>
    </xf>
    <xf numFmtId="40" fontId="0" fillId="0" borderId="0" xfId="0" applyNumberFormat="1" applyProtection="1">
      <protection locked="0"/>
    </xf>
    <xf numFmtId="40" fontId="1" fillId="0" borderId="0" xfId="0" applyNumberFormat="1" applyFont="1" applyProtection="1">
      <protection locked="0"/>
    </xf>
    <xf numFmtId="0" fontId="4" fillId="0" borderId="16" xfId="0" applyFont="1" applyBorder="1" applyAlignment="1">
      <alignment vertical="top" wrapText="1"/>
    </xf>
    <xf numFmtId="40" fontId="1" fillId="0" borderId="14" xfId="0" applyNumberFormat="1" applyFont="1" applyBorder="1" applyProtection="1">
      <protection locked="0"/>
    </xf>
    <xf numFmtId="40" fontId="1" fillId="0" borderId="3" xfId="0" applyNumberFormat="1" applyFont="1" applyBorder="1"/>
    <xf numFmtId="40" fontId="4" fillId="0" borderId="15" xfId="0" applyNumberFormat="1" applyFont="1" applyBorder="1" applyAlignment="1">
      <alignment vertical="top" wrapText="1"/>
    </xf>
    <xf numFmtId="40" fontId="1" fillId="2" borderId="9" xfId="0" applyNumberFormat="1" applyFont="1" applyFill="1" applyBorder="1"/>
    <xf numFmtId="40" fontId="5" fillId="0" borderId="7" xfId="0" applyNumberFormat="1" applyFont="1" applyBorder="1" applyAlignment="1">
      <alignment horizontal="left" vertical="top" wrapText="1"/>
    </xf>
    <xf numFmtId="40" fontId="1" fillId="5" borderId="0" xfId="0" applyNumberFormat="1" applyFont="1" applyFill="1"/>
    <xf numFmtId="40" fontId="1" fillId="5" borderId="18" xfId="0" applyNumberFormat="1" applyFont="1" applyFill="1" applyBorder="1"/>
    <xf numFmtId="40" fontId="1" fillId="5" borderId="19" xfId="0" applyNumberFormat="1" applyFont="1" applyFill="1" applyBorder="1"/>
    <xf numFmtId="40" fontId="5" fillId="0" borderId="22" xfId="0" applyNumberFormat="1" applyFont="1" applyBorder="1" applyAlignment="1">
      <alignment vertical="top" wrapText="1"/>
    </xf>
    <xf numFmtId="40" fontId="5" fillId="0" borderId="22" xfId="0" applyNumberFormat="1" applyFont="1" applyBorder="1" applyAlignment="1">
      <alignment horizontal="left" vertical="top" wrapText="1"/>
    </xf>
    <xf numFmtId="40" fontId="1" fillId="0" borderId="23" xfId="0" applyNumberFormat="1" applyFont="1" applyBorder="1"/>
    <xf numFmtId="40" fontId="1" fillId="0" borderId="15" xfId="0" applyNumberFormat="1" applyFont="1" applyBorder="1"/>
    <xf numFmtId="40" fontId="17" fillId="0" borderId="1" xfId="0" applyNumberFormat="1" applyFont="1" applyBorder="1" applyProtection="1">
      <protection locked="0"/>
    </xf>
    <xf numFmtId="40" fontId="1" fillId="2" borderId="1" xfId="0" applyNumberFormat="1" applyFont="1" applyFill="1" applyBorder="1"/>
    <xf numFmtId="40" fontId="4" fillId="5" borderId="15" xfId="0" applyNumberFormat="1" applyFont="1" applyFill="1" applyBorder="1" applyAlignment="1">
      <alignment vertical="top" wrapText="1"/>
    </xf>
    <xf numFmtId="40" fontId="4" fillId="5" borderId="6" xfId="0" applyNumberFormat="1" applyFont="1" applyFill="1" applyBorder="1" applyAlignment="1">
      <alignment vertical="top" wrapText="1"/>
    </xf>
    <xf numFmtId="40" fontId="4" fillId="5" borderId="3" xfId="0" applyNumberFormat="1" applyFont="1" applyFill="1" applyBorder="1" applyAlignment="1">
      <alignment vertical="top" wrapText="1"/>
    </xf>
    <xf numFmtId="40" fontId="2" fillId="0" borderId="28" xfId="0" applyNumberFormat="1" applyFont="1" applyBorder="1" applyAlignment="1">
      <alignment wrapText="1"/>
    </xf>
    <xf numFmtId="166" fontId="5" fillId="8" borderId="20" xfId="0" applyNumberFormat="1" applyFont="1" applyFill="1" applyBorder="1" applyAlignment="1">
      <alignment horizontal="center" wrapText="1"/>
    </xf>
    <xf numFmtId="166" fontId="5" fillId="8" borderId="30" xfId="0" applyNumberFormat="1" applyFont="1" applyFill="1" applyBorder="1" applyAlignment="1">
      <alignment horizontal="center" wrapText="1"/>
    </xf>
    <xf numFmtId="40" fontId="5" fillId="7" borderId="27" xfId="0" applyNumberFormat="1" applyFont="1" applyFill="1" applyBorder="1" applyAlignment="1">
      <alignment wrapText="1"/>
    </xf>
    <xf numFmtId="40" fontId="5" fillId="7" borderId="15" xfId="0" applyNumberFormat="1" applyFont="1" applyFill="1" applyBorder="1" applyAlignment="1">
      <alignment vertical="top" wrapText="1"/>
    </xf>
    <xf numFmtId="40" fontId="5" fillId="7" borderId="1" xfId="0" applyNumberFormat="1" applyFont="1" applyFill="1" applyBorder="1" applyAlignment="1">
      <alignment vertical="top" wrapText="1"/>
    </xf>
    <xf numFmtId="40" fontId="2" fillId="0" borderId="10" xfId="0" applyNumberFormat="1" applyFont="1" applyBorder="1" applyAlignment="1">
      <alignment horizontal="right" wrapText="1"/>
    </xf>
    <xf numFmtId="40" fontId="1" fillId="0" borderId="4" xfId="0" applyNumberFormat="1" applyFont="1" applyBorder="1" applyProtection="1">
      <protection locked="0"/>
    </xf>
    <xf numFmtId="40" fontId="1" fillId="3" borderId="4" xfId="0" applyNumberFormat="1" applyFont="1" applyFill="1" applyBorder="1" applyProtection="1">
      <protection locked="0"/>
    </xf>
    <xf numFmtId="0" fontId="2" fillId="6" borderId="31" xfId="0" applyFont="1" applyFill="1" applyBorder="1" applyAlignment="1">
      <alignment wrapText="1"/>
    </xf>
    <xf numFmtId="40" fontId="3" fillId="4" borderId="29" xfId="0" applyNumberFormat="1" applyFont="1" applyFill="1" applyBorder="1" applyAlignment="1">
      <alignment horizontal="center" vertical="center"/>
    </xf>
    <xf numFmtId="40" fontId="2" fillId="0" borderId="12" xfId="0" applyNumberFormat="1" applyFont="1" applyBorder="1"/>
    <xf numFmtId="40" fontId="7" fillId="0" borderId="25" xfId="0" applyNumberFormat="1" applyFont="1" applyBorder="1" applyAlignment="1">
      <alignment vertical="center"/>
    </xf>
    <xf numFmtId="40" fontId="7" fillId="0" borderId="6" xfId="0" applyNumberFormat="1" applyFont="1" applyBorder="1" applyAlignment="1">
      <alignment vertical="center"/>
    </xf>
    <xf numFmtId="40" fontId="7" fillId="0" borderId="24" xfId="0" applyNumberFormat="1" applyFont="1" applyBorder="1" applyAlignment="1">
      <alignment vertical="center" wrapText="1"/>
    </xf>
    <xf numFmtId="40" fontId="7" fillId="0" borderId="25" xfId="0" applyNumberFormat="1" applyFont="1" applyBorder="1" applyAlignment="1">
      <alignment vertical="center" wrapText="1"/>
    </xf>
    <xf numFmtId="40" fontId="7" fillId="0" borderId="26" xfId="0" applyNumberFormat="1" applyFont="1" applyBorder="1" applyAlignment="1">
      <alignment vertical="center" wrapText="1"/>
    </xf>
    <xf numFmtId="40" fontId="7" fillId="0" borderId="15" xfId="0" applyNumberFormat="1" applyFont="1" applyBorder="1" applyAlignment="1">
      <alignment vertical="center" wrapText="1"/>
    </xf>
    <xf numFmtId="40" fontId="7" fillId="0" borderId="6" xfId="0" applyNumberFormat="1" applyFont="1" applyBorder="1" applyAlignment="1">
      <alignment vertical="center" wrapText="1"/>
    </xf>
    <xf numFmtId="40" fontId="8" fillId="5" borderId="15" xfId="0" applyNumberFormat="1" applyFont="1" applyFill="1" applyBorder="1" applyAlignment="1">
      <alignment vertical="top" wrapText="1"/>
    </xf>
    <xf numFmtId="40" fontId="7" fillId="5" borderId="6" xfId="0" applyNumberFormat="1" applyFont="1" applyFill="1" applyBorder="1" applyAlignment="1">
      <alignment vertical="top" wrapText="1"/>
    </xf>
    <xf numFmtId="40" fontId="7" fillId="5" borderId="3" xfId="0" applyNumberFormat="1" applyFont="1" applyFill="1" applyBorder="1" applyAlignment="1">
      <alignment vertical="top" wrapText="1"/>
    </xf>
    <xf numFmtId="40" fontId="7" fillId="5" borderId="21" xfId="0" applyNumberFormat="1" applyFont="1" applyFill="1" applyBorder="1" applyAlignment="1">
      <alignment vertical="top" wrapText="1"/>
    </xf>
    <xf numFmtId="40" fontId="8" fillId="5" borderId="6" xfId="0" applyNumberFormat="1" applyFont="1" applyFill="1" applyBorder="1" applyAlignment="1">
      <alignment vertical="top" wrapText="1"/>
    </xf>
    <xf numFmtId="166" fontId="6" fillId="0" borderId="10" xfId="0" quotePrefix="1" applyNumberFormat="1" applyFont="1" applyBorder="1" applyAlignment="1">
      <alignment horizontal="center" vertical="center"/>
    </xf>
    <xf numFmtId="166" fontId="6" fillId="0" borderId="1" xfId="0" applyNumberFormat="1" applyFont="1" applyBorder="1" applyAlignment="1">
      <alignment horizontal="center" vertical="center"/>
    </xf>
    <xf numFmtId="166" fontId="6" fillId="0" borderId="1" xfId="0" quotePrefix="1" applyNumberFormat="1" applyFont="1" applyBorder="1" applyAlignment="1">
      <alignment horizontal="center" vertical="center"/>
    </xf>
    <xf numFmtId="40" fontId="4" fillId="0" borderId="3" xfId="0" applyNumberFormat="1" applyFont="1" applyBorder="1" applyAlignment="1">
      <alignment vertical="top"/>
    </xf>
    <xf numFmtId="40" fontId="4" fillId="5" borderId="18" xfId="0" applyNumberFormat="1" applyFont="1" applyFill="1" applyBorder="1" applyAlignment="1">
      <alignment vertical="top"/>
    </xf>
    <xf numFmtId="40" fontId="4" fillId="5" borderId="21" xfId="0" applyNumberFormat="1" applyFont="1" applyFill="1" applyBorder="1" applyAlignment="1">
      <alignment vertical="top"/>
    </xf>
    <xf numFmtId="166" fontId="6" fillId="0" borderId="5" xfId="0" quotePrefix="1" applyNumberFormat="1" applyFont="1" applyBorder="1" applyAlignment="1">
      <alignment horizontal="center" vertical="center"/>
    </xf>
    <xf numFmtId="166" fontId="6" fillId="0" borderId="7" xfId="0" quotePrefix="1" applyNumberFormat="1" applyFont="1" applyBorder="1" applyAlignment="1">
      <alignment horizontal="center" vertical="center"/>
    </xf>
    <xf numFmtId="40" fontId="7" fillId="5" borderId="0" xfId="0" applyNumberFormat="1" applyFont="1" applyFill="1" applyAlignment="1">
      <alignment vertical="top"/>
    </xf>
    <xf numFmtId="40" fontId="4" fillId="5" borderId="6" xfId="0" applyNumberFormat="1" applyFont="1" applyFill="1" applyBorder="1" applyAlignment="1">
      <alignment vertical="top"/>
    </xf>
    <xf numFmtId="40" fontId="7" fillId="5" borderId="21" xfId="0" applyNumberFormat="1" applyFont="1" applyFill="1" applyBorder="1" applyAlignment="1">
      <alignment vertical="top"/>
    </xf>
    <xf numFmtId="166" fontId="6" fillId="0" borderId="7" xfId="0" applyNumberFormat="1" applyFont="1" applyBorder="1" applyAlignment="1">
      <alignment horizontal="center" vertical="center"/>
    </xf>
    <xf numFmtId="38" fontId="6" fillId="0" borderId="5" xfId="0" applyNumberFormat="1" applyFont="1" applyBorder="1" applyAlignment="1">
      <alignment horizontal="center" vertical="center"/>
    </xf>
    <xf numFmtId="38" fontId="6" fillId="0" borderId="1" xfId="0" applyNumberFormat="1" applyFont="1" applyBorder="1" applyAlignment="1">
      <alignment horizontal="center" vertical="center"/>
    </xf>
    <xf numFmtId="40" fontId="8" fillId="5" borderId="6" xfId="0" applyNumberFormat="1" applyFont="1" applyFill="1" applyBorder="1" applyAlignment="1">
      <alignment vertical="top"/>
    </xf>
    <xf numFmtId="38" fontId="6" fillId="0" borderId="7" xfId="0" applyNumberFormat="1" applyFont="1" applyBorder="1" applyAlignment="1">
      <alignment horizontal="center" vertical="center"/>
    </xf>
    <xf numFmtId="166" fontId="4" fillId="0" borderId="3" xfId="0" applyNumberFormat="1" applyFont="1" applyBorder="1" applyAlignment="1">
      <alignment vertical="top"/>
    </xf>
    <xf numFmtId="166" fontId="1" fillId="5" borderId="1" xfId="0" applyNumberFormat="1" applyFont="1" applyFill="1" applyBorder="1"/>
    <xf numFmtId="166" fontId="1" fillId="0" borderId="0" xfId="0" applyNumberFormat="1" applyFont="1"/>
    <xf numFmtId="166" fontId="0" fillId="0" borderId="0" xfId="0" applyNumberFormat="1"/>
    <xf numFmtId="40" fontId="5" fillId="7" borderId="1" xfId="0" applyNumberFormat="1" applyFont="1" applyFill="1" applyBorder="1" applyAlignment="1">
      <alignment wrapText="1"/>
    </xf>
    <xf numFmtId="40" fontId="4" fillId="0" borderId="1" xfId="0" applyNumberFormat="1" applyFont="1" applyBorder="1" applyAlignment="1">
      <alignment wrapText="1"/>
    </xf>
    <xf numFmtId="40" fontId="2" fillId="0" borderId="2" xfId="0" applyNumberFormat="1" applyFont="1" applyBorder="1" applyAlignment="1">
      <alignment wrapText="1"/>
    </xf>
    <xf numFmtId="40" fontId="2" fillId="5" borderId="17" xfId="0" applyNumberFormat="1" applyFont="1" applyFill="1" applyBorder="1" applyAlignment="1">
      <alignment horizontal="center"/>
    </xf>
    <xf numFmtId="166" fontId="6" fillId="0" borderId="20" xfId="0" applyNumberFormat="1" applyFont="1" applyBorder="1" applyAlignment="1">
      <alignment horizontal="center" vertical="center"/>
    </xf>
    <xf numFmtId="40" fontId="1" fillId="5" borderId="1" xfId="0" applyNumberFormat="1" applyFont="1" applyFill="1" applyBorder="1"/>
    <xf numFmtId="40" fontId="2" fillId="5" borderId="34" xfId="0" applyNumberFormat="1" applyFont="1" applyFill="1" applyBorder="1" applyAlignment="1">
      <alignment horizontal="center"/>
    </xf>
    <xf numFmtId="40" fontId="1" fillId="10" borderId="2" xfId="0" applyNumberFormat="1" applyFont="1" applyFill="1" applyBorder="1"/>
    <xf numFmtId="40" fontId="1" fillId="10" borderId="1" xfId="0" applyNumberFormat="1" applyFont="1" applyFill="1" applyBorder="1" applyProtection="1">
      <protection locked="0"/>
    </xf>
    <xf numFmtId="40" fontId="1" fillId="10" borderId="3" xfId="0" applyNumberFormat="1" applyFont="1" applyFill="1" applyBorder="1" applyProtection="1">
      <protection locked="0"/>
    </xf>
    <xf numFmtId="40" fontId="1" fillId="10" borderId="1" xfId="0" applyNumberFormat="1" applyFont="1" applyFill="1" applyBorder="1"/>
    <xf numFmtId="40" fontId="1" fillId="10" borderId="9" xfId="0" applyNumberFormat="1" applyFont="1" applyFill="1" applyBorder="1"/>
    <xf numFmtId="40" fontId="1" fillId="0" borderId="10" xfId="0" applyNumberFormat="1" applyFont="1" applyBorder="1" applyAlignment="1">
      <alignment horizontal="center"/>
    </xf>
    <xf numFmtId="40" fontId="4" fillId="0" borderId="26" xfId="0" applyNumberFormat="1" applyFont="1" applyBorder="1" applyAlignment="1">
      <alignment vertical="top"/>
    </xf>
    <xf numFmtId="40" fontId="7" fillId="0" borderId="35" xfId="0" applyNumberFormat="1" applyFont="1" applyBorder="1" applyAlignment="1">
      <alignment vertical="center" wrapText="1"/>
    </xf>
    <xf numFmtId="40" fontId="4" fillId="5" borderId="35" xfId="0" applyNumberFormat="1" applyFont="1" applyFill="1" applyBorder="1" applyAlignment="1">
      <alignment vertical="top" wrapText="1"/>
    </xf>
    <xf numFmtId="40" fontId="5" fillId="0" borderId="37" xfId="0" applyNumberFormat="1" applyFont="1" applyBorder="1" applyAlignment="1">
      <alignment vertical="top" wrapText="1"/>
    </xf>
    <xf numFmtId="40" fontId="5" fillId="0" borderId="27" xfId="0" applyNumberFormat="1" applyFont="1" applyBorder="1" applyAlignment="1">
      <alignment vertical="top" wrapText="1"/>
    </xf>
    <xf numFmtId="40" fontId="5" fillId="7" borderId="27" xfId="0" applyNumberFormat="1" applyFont="1" applyFill="1" applyBorder="1" applyAlignment="1">
      <alignment vertical="top" wrapText="1"/>
    </xf>
    <xf numFmtId="40" fontId="4" fillId="0" borderId="35" xfId="0" applyNumberFormat="1" applyFont="1" applyBorder="1" applyAlignment="1">
      <alignment vertical="top" wrapText="1"/>
    </xf>
    <xf numFmtId="40" fontId="8" fillId="5" borderId="35" xfId="0" applyNumberFormat="1" applyFont="1" applyFill="1" applyBorder="1" applyAlignment="1">
      <alignment vertical="top" wrapText="1"/>
    </xf>
    <xf numFmtId="40" fontId="5" fillId="0" borderId="37" xfId="0" applyNumberFormat="1" applyFont="1" applyBorder="1" applyAlignment="1">
      <alignment horizontal="left" vertical="top" wrapText="1"/>
    </xf>
    <xf numFmtId="0" fontId="4" fillId="0" borderId="41" xfId="0" applyFont="1" applyBorder="1" applyAlignment="1">
      <alignment vertical="top" wrapText="1"/>
    </xf>
    <xf numFmtId="40" fontId="1" fillId="0" borderId="43" xfId="0" applyNumberFormat="1" applyFont="1" applyBorder="1"/>
    <xf numFmtId="40" fontId="1" fillId="0" borderId="27" xfId="0" applyNumberFormat="1" applyFont="1" applyBorder="1"/>
    <xf numFmtId="0" fontId="12" fillId="7" borderId="47" xfId="0" applyFont="1" applyFill="1" applyBorder="1"/>
    <xf numFmtId="166" fontId="1" fillId="0" borderId="0" xfId="2" applyNumberFormat="1" applyFont="1"/>
    <xf numFmtId="40" fontId="19" fillId="0" borderId="0" xfId="2" applyNumberFormat="1"/>
    <xf numFmtId="40" fontId="1" fillId="0" borderId="0" xfId="2" applyNumberFormat="1" applyFont="1"/>
    <xf numFmtId="0" fontId="19" fillId="0" borderId="0" xfId="2"/>
    <xf numFmtId="166" fontId="4" fillId="0" borderId="51" xfId="2" applyNumberFormat="1" applyFont="1" applyBorder="1" applyAlignment="1">
      <alignment vertical="top" wrapText="1"/>
    </xf>
    <xf numFmtId="40" fontId="5" fillId="9" borderId="20" xfId="2" applyNumberFormat="1" applyFont="1" applyFill="1" applyBorder="1" applyAlignment="1">
      <alignment horizontal="center" wrapText="1"/>
    </xf>
    <xf numFmtId="166" fontId="5" fillId="8" borderId="20" xfId="2" applyNumberFormat="1" applyFont="1" applyFill="1" applyBorder="1" applyAlignment="1">
      <alignment horizontal="center" wrapText="1"/>
    </xf>
    <xf numFmtId="166" fontId="5" fillId="8" borderId="30" xfId="2" applyNumberFormat="1" applyFont="1" applyFill="1" applyBorder="1" applyAlignment="1">
      <alignment horizontal="center" wrapText="1"/>
    </xf>
    <xf numFmtId="40" fontId="2" fillId="0" borderId="12" xfId="2" applyNumberFormat="1" applyFont="1" applyBorder="1" applyAlignment="1">
      <alignment wrapText="1"/>
    </xf>
    <xf numFmtId="166" fontId="6" fillId="0" borderId="10" xfId="2" quotePrefix="1" applyNumberFormat="1" applyFont="1" applyBorder="1" applyAlignment="1">
      <alignment horizontal="center" vertical="center" wrapText="1"/>
    </xf>
    <xf numFmtId="40" fontId="1" fillId="0" borderId="10" xfId="2" applyNumberFormat="1" applyFont="1" applyBorder="1" applyAlignment="1">
      <alignment horizontal="right" wrapText="1"/>
    </xf>
    <xf numFmtId="40" fontId="2" fillId="0" borderId="47" xfId="2" applyNumberFormat="1" applyFont="1" applyBorder="1" applyAlignment="1">
      <alignment vertical="top" wrapText="1"/>
    </xf>
    <xf numFmtId="40" fontId="7" fillId="0" borderId="21" xfId="2" applyNumberFormat="1" applyFont="1" applyBorder="1" applyAlignment="1">
      <alignment vertical="top" wrapText="1"/>
    </xf>
    <xf numFmtId="40" fontId="7" fillId="0" borderId="40" xfId="2" applyNumberFormat="1" applyFont="1" applyBorder="1" applyAlignment="1">
      <alignment vertical="top" wrapText="1"/>
    </xf>
    <xf numFmtId="40" fontId="4" fillId="5" borderId="29" xfId="2" applyNumberFormat="1" applyFont="1" applyFill="1" applyBorder="1" applyAlignment="1">
      <alignment vertical="top" wrapText="1"/>
    </xf>
    <xf numFmtId="40" fontId="4" fillId="5" borderId="6" xfId="2" applyNumberFormat="1" applyFont="1" applyFill="1" applyBorder="1" applyAlignment="1">
      <alignment vertical="top" wrapText="1"/>
    </xf>
    <xf numFmtId="40" fontId="4" fillId="5" borderId="36" xfId="2" applyNumberFormat="1" applyFont="1" applyFill="1" applyBorder="1" applyAlignment="1">
      <alignment vertical="top" wrapText="1"/>
    </xf>
    <xf numFmtId="40" fontId="5" fillId="0" borderId="37" xfId="2" applyNumberFormat="1" applyFont="1" applyBorder="1" applyAlignment="1">
      <alignment wrapText="1"/>
    </xf>
    <xf numFmtId="0" fontId="6" fillId="0" borderId="3" xfId="2" quotePrefix="1" applyFont="1" applyBorder="1" applyAlignment="1">
      <alignment horizontal="center" vertical="center" wrapText="1"/>
    </xf>
    <xf numFmtId="40" fontId="1" fillId="0" borderId="2" xfId="2" applyNumberFormat="1" applyFont="1" applyBorder="1"/>
    <xf numFmtId="40" fontId="5" fillId="0" borderId="27" xfId="2" applyNumberFormat="1" applyFont="1" applyBorder="1" applyAlignment="1">
      <alignment wrapText="1"/>
    </xf>
    <xf numFmtId="0" fontId="6" fillId="0" borderId="3" xfId="2" applyFont="1" applyBorder="1" applyAlignment="1">
      <alignment horizontal="center" vertical="center" wrapText="1"/>
    </xf>
    <xf numFmtId="40" fontId="5" fillId="0" borderId="28" xfId="2" applyNumberFormat="1" applyFont="1" applyBorder="1" applyAlignment="1">
      <alignment wrapText="1"/>
    </xf>
    <xf numFmtId="40" fontId="1" fillId="0" borderId="1" xfId="2" applyNumberFormat="1" applyFont="1" applyBorder="1"/>
    <xf numFmtId="40" fontId="5" fillId="7" borderId="27" xfId="2" applyNumberFormat="1" applyFont="1" applyFill="1" applyBorder="1" applyAlignment="1">
      <alignment wrapText="1"/>
    </xf>
    <xf numFmtId="40" fontId="1" fillId="2" borderId="1" xfId="2" applyNumberFormat="1" applyFont="1" applyFill="1" applyBorder="1"/>
    <xf numFmtId="40" fontId="1" fillId="2" borderId="39" xfId="2" applyNumberFormat="1" applyFont="1" applyFill="1" applyBorder="1"/>
    <xf numFmtId="40" fontId="1" fillId="0" borderId="7" xfId="2" applyNumberFormat="1" applyFont="1" applyBorder="1"/>
    <xf numFmtId="40" fontId="4" fillId="0" borderId="28" xfId="2" applyNumberFormat="1" applyFont="1" applyBorder="1" applyAlignment="1">
      <alignment wrapText="1"/>
    </xf>
    <xf numFmtId="40" fontId="2" fillId="5" borderId="29" xfId="2" applyNumberFormat="1" applyFont="1" applyFill="1" applyBorder="1" applyAlignment="1">
      <alignment horizontal="center"/>
    </xf>
    <xf numFmtId="49" fontId="6" fillId="5" borderId="6" xfId="2" applyNumberFormat="1" applyFont="1" applyFill="1" applyBorder="1" applyAlignment="1">
      <alignment horizontal="center" vertical="center" wrapText="1"/>
    </xf>
    <xf numFmtId="40" fontId="1" fillId="5" borderId="1" xfId="2" applyNumberFormat="1" applyFont="1" applyFill="1" applyBorder="1" applyAlignment="1">
      <alignment horizontal="center"/>
    </xf>
    <xf numFmtId="40" fontId="2" fillId="5" borderId="1" xfId="2" applyNumberFormat="1" applyFont="1" applyFill="1" applyBorder="1" applyAlignment="1">
      <alignment horizontal="center"/>
    </xf>
    <xf numFmtId="40" fontId="2" fillId="5" borderId="39" xfId="2" applyNumberFormat="1" applyFont="1" applyFill="1" applyBorder="1" applyAlignment="1">
      <alignment horizontal="center"/>
    </xf>
    <xf numFmtId="40" fontId="5" fillId="0" borderId="37" xfId="2" applyNumberFormat="1" applyFont="1" applyBorder="1" applyAlignment="1">
      <alignment horizontal="left" wrapText="1"/>
    </xf>
    <xf numFmtId="166" fontId="6" fillId="0" borderId="4" xfId="2" applyNumberFormat="1" applyFont="1" applyBorder="1" applyAlignment="1">
      <alignment horizontal="center" vertical="center" wrapText="1"/>
    </xf>
    <xf numFmtId="40" fontId="1" fillId="0" borderId="4" xfId="2" applyNumberFormat="1" applyFont="1" applyBorder="1" applyAlignment="1">
      <alignment horizontal="right" vertical="top" wrapText="1"/>
    </xf>
    <xf numFmtId="40" fontId="1" fillId="2" borderId="4" xfId="2" applyNumberFormat="1" applyFont="1" applyFill="1" applyBorder="1" applyAlignment="1">
      <alignment horizontal="left" vertical="top" wrapText="1"/>
    </xf>
    <xf numFmtId="40" fontId="1" fillId="2" borderId="40" xfId="2" applyNumberFormat="1" applyFont="1" applyFill="1" applyBorder="1" applyAlignment="1">
      <alignment horizontal="left" vertical="top" wrapText="1"/>
    </xf>
    <xf numFmtId="40" fontId="5" fillId="0" borderId="27" xfId="2" applyNumberFormat="1" applyFont="1" applyBorder="1" applyAlignment="1">
      <alignment horizontal="left" wrapText="1"/>
    </xf>
    <xf numFmtId="166" fontId="6" fillId="0" borderId="3" xfId="2" applyNumberFormat="1" applyFont="1" applyBorder="1" applyAlignment="1">
      <alignment horizontal="center" vertical="center" wrapText="1"/>
    </xf>
    <xf numFmtId="40" fontId="1" fillId="0" borderId="3" xfId="2" applyNumberFormat="1" applyFont="1" applyBorder="1" applyAlignment="1">
      <alignment horizontal="right" vertical="top" wrapText="1"/>
    </xf>
    <xf numFmtId="0" fontId="4" fillId="0" borderId="27" xfId="2" applyFont="1" applyBorder="1" applyAlignment="1">
      <alignment wrapText="1"/>
    </xf>
    <xf numFmtId="166" fontId="6" fillId="0" borderId="52" xfId="2" applyNumberFormat="1" applyFont="1" applyBorder="1" applyAlignment="1">
      <alignment horizontal="center" vertical="center" wrapText="1"/>
    </xf>
    <xf numFmtId="40" fontId="1" fillId="0" borderId="52" xfId="2" applyNumberFormat="1" applyFont="1" applyBorder="1" applyAlignment="1">
      <alignment vertical="top" wrapText="1"/>
    </xf>
    <xf numFmtId="40" fontId="1" fillId="0" borderId="50" xfId="2" applyNumberFormat="1" applyFont="1" applyBorder="1" applyAlignment="1">
      <alignment vertical="top" wrapText="1"/>
    </xf>
    <xf numFmtId="40" fontId="2" fillId="0" borderId="28" xfId="2" applyNumberFormat="1" applyFont="1" applyBorder="1" applyAlignment="1">
      <alignment wrapText="1"/>
    </xf>
    <xf numFmtId="166" fontId="6" fillId="0" borderId="53" xfId="2" applyNumberFormat="1" applyFont="1" applyBorder="1" applyAlignment="1">
      <alignment horizontal="center" vertical="center" wrapText="1"/>
    </xf>
    <xf numFmtId="40" fontId="2" fillId="0" borderId="20" xfId="2" applyNumberFormat="1" applyFont="1" applyBorder="1" applyAlignment="1">
      <alignment horizontal="right" wrapText="1"/>
    </xf>
    <xf numFmtId="40" fontId="1" fillId="0" borderId="0" xfId="2" applyNumberFormat="1" applyFont="1" applyAlignment="1">
      <alignment vertical="top"/>
    </xf>
    <xf numFmtId="40" fontId="19" fillId="0" borderId="0" xfId="2" applyNumberFormat="1" applyAlignment="1">
      <alignment vertical="top"/>
    </xf>
    <xf numFmtId="40" fontId="1" fillId="0" borderId="27" xfId="2" applyNumberFormat="1" applyFont="1" applyBorder="1"/>
    <xf numFmtId="0" fontId="6" fillId="0" borderId="1" xfId="2" applyFont="1" applyBorder="1" applyAlignment="1">
      <alignment horizontal="center"/>
    </xf>
    <xf numFmtId="40" fontId="1" fillId="11" borderId="1" xfId="2" applyNumberFormat="1" applyFont="1" applyFill="1" applyBorder="1"/>
    <xf numFmtId="40" fontId="1" fillId="9" borderId="0" xfId="2" applyNumberFormat="1" applyFont="1" applyFill="1"/>
    <xf numFmtId="40" fontId="1" fillId="9" borderId="42" xfId="2" applyNumberFormat="1" applyFont="1" applyFill="1" applyBorder="1"/>
    <xf numFmtId="40" fontId="1" fillId="0" borderId="28" xfId="2" applyNumberFormat="1" applyFont="1" applyBorder="1"/>
    <xf numFmtId="166" fontId="6" fillId="0" borderId="2" xfId="2" applyNumberFormat="1" applyFont="1" applyBorder="1" applyAlignment="1">
      <alignment horizontal="center" vertical="center" wrapText="1"/>
    </xf>
    <xf numFmtId="0" fontId="2" fillId="6" borderId="31" xfId="2" applyFont="1" applyFill="1" applyBorder="1" applyAlignment="1">
      <alignment wrapText="1"/>
    </xf>
    <xf numFmtId="166" fontId="6" fillId="6" borderId="8" xfId="2" applyNumberFormat="1" applyFont="1" applyFill="1" applyBorder="1" applyAlignment="1">
      <alignment horizontal="center" vertical="center" wrapText="1"/>
    </xf>
    <xf numFmtId="40" fontId="2" fillId="6" borderId="8" xfId="2" applyNumberFormat="1" applyFont="1" applyFill="1" applyBorder="1"/>
    <xf numFmtId="40" fontId="1" fillId="9" borderId="49" xfId="2" applyNumberFormat="1" applyFont="1" applyFill="1" applyBorder="1"/>
    <xf numFmtId="40" fontId="1" fillId="9" borderId="50" xfId="2" applyNumberFormat="1" applyFont="1" applyFill="1" applyBorder="1"/>
    <xf numFmtId="166" fontId="19" fillId="0" borderId="0" xfId="2" applyNumberFormat="1"/>
    <xf numFmtId="40" fontId="2" fillId="0" borderId="12" xfId="0" applyNumberFormat="1" applyFont="1" applyBorder="1" applyAlignment="1">
      <alignment wrapText="1"/>
    </xf>
    <xf numFmtId="166" fontId="6" fillId="0" borderId="10" xfId="0" quotePrefix="1" applyNumberFormat="1" applyFont="1" applyBorder="1" applyAlignment="1">
      <alignment horizontal="center"/>
    </xf>
    <xf numFmtId="40" fontId="1" fillId="2" borderId="2" xfId="0" applyNumberFormat="1" applyFont="1" applyFill="1" applyBorder="1"/>
    <xf numFmtId="40" fontId="1" fillId="10" borderId="3" xfId="0" applyNumberFormat="1" applyFont="1" applyFill="1" applyBorder="1"/>
    <xf numFmtId="40" fontId="17" fillId="10" borderId="1" xfId="0" applyNumberFormat="1" applyFont="1" applyFill="1" applyBorder="1"/>
    <xf numFmtId="40" fontId="5" fillId="9" borderId="20" xfId="0" applyNumberFormat="1" applyFont="1" applyFill="1" applyBorder="1" applyAlignment="1">
      <alignment vertical="center" wrapText="1"/>
    </xf>
    <xf numFmtId="0" fontId="0" fillId="12" borderId="0" xfId="0" applyFill="1"/>
    <xf numFmtId="0" fontId="0" fillId="12" borderId="44" xfId="0" applyFill="1" applyBorder="1"/>
    <xf numFmtId="0" fontId="10" fillId="12" borderId="32" xfId="0" applyFont="1" applyFill="1" applyBorder="1" applyAlignment="1">
      <alignment horizontal="left" vertical="center" wrapText="1"/>
    </xf>
    <xf numFmtId="0" fontId="12" fillId="12" borderId="32" xfId="0" applyFont="1" applyFill="1" applyBorder="1" applyAlignment="1">
      <alignment horizontal="centerContinuous" vertical="center" wrapText="1"/>
    </xf>
    <xf numFmtId="0" fontId="0" fillId="12" borderId="32" xfId="0" applyFill="1" applyBorder="1"/>
    <xf numFmtId="0" fontId="14" fillId="12" borderId="33" xfId="0" applyFont="1" applyFill="1" applyBorder="1" applyAlignment="1">
      <alignment horizontal="center" vertical="center" wrapText="1"/>
    </xf>
    <xf numFmtId="0" fontId="12" fillId="12" borderId="45" xfId="0" applyFont="1" applyFill="1" applyBorder="1"/>
    <xf numFmtId="0" fontId="0" fillId="12" borderId="18" xfId="0" applyFill="1" applyBorder="1"/>
    <xf numFmtId="0" fontId="0" fillId="12" borderId="46" xfId="0" applyFill="1" applyBorder="1"/>
    <xf numFmtId="0" fontId="18" fillId="12" borderId="47" xfId="0" applyFont="1" applyFill="1" applyBorder="1"/>
    <xf numFmtId="0" fontId="0" fillId="12" borderId="42" xfId="0" applyFill="1" applyBorder="1"/>
    <xf numFmtId="0" fontId="12" fillId="12" borderId="47" xfId="0" applyFont="1" applyFill="1" applyBorder="1"/>
    <xf numFmtId="0" fontId="0" fillId="12" borderId="48" xfId="0" applyFill="1" applyBorder="1" applyAlignment="1">
      <alignment wrapText="1"/>
    </xf>
    <xf numFmtId="0" fontId="0" fillId="12" borderId="21" xfId="0" applyFill="1" applyBorder="1"/>
    <xf numFmtId="0" fontId="0" fillId="12" borderId="40" xfId="0" applyFill="1" applyBorder="1"/>
    <xf numFmtId="0" fontId="0" fillId="12" borderId="45" xfId="0" applyFill="1" applyBorder="1"/>
    <xf numFmtId="0" fontId="0" fillId="12" borderId="14" xfId="0" applyFill="1" applyBorder="1"/>
    <xf numFmtId="0" fontId="0" fillId="12" borderId="46" xfId="0" applyFill="1" applyBorder="1" applyAlignment="1">
      <alignment horizontal="centerContinuous" vertical="center"/>
    </xf>
    <xf numFmtId="164" fontId="9" fillId="12" borderId="21" xfId="0" applyNumberFormat="1" applyFont="1" applyFill="1" applyBorder="1" applyAlignment="1">
      <alignment horizontal="centerContinuous" vertical="center"/>
    </xf>
    <xf numFmtId="14" fontId="0" fillId="12" borderId="40" xfId="0" applyNumberFormat="1" applyFill="1" applyBorder="1" applyAlignment="1">
      <alignment horizontal="centerContinuous" vertical="center"/>
    </xf>
    <xf numFmtId="0" fontId="12" fillId="12" borderId="48" xfId="0" applyFont="1" applyFill="1" applyBorder="1" applyAlignment="1">
      <alignment horizontal="left" vertical="center"/>
    </xf>
    <xf numFmtId="0" fontId="0" fillId="12" borderId="21" xfId="0" applyFill="1" applyBorder="1" applyAlignment="1">
      <alignment horizontal="left" vertical="center"/>
    </xf>
    <xf numFmtId="164" fontId="9" fillId="12" borderId="21" xfId="0" quotePrefix="1" applyNumberFormat="1" applyFont="1" applyFill="1" applyBorder="1" applyAlignment="1">
      <alignment horizontal="left" vertical="center"/>
    </xf>
    <xf numFmtId="0" fontId="0" fillId="12" borderId="40" xfId="0" applyFill="1" applyBorder="1" applyAlignment="1">
      <alignment horizontal="left" vertical="center"/>
    </xf>
    <xf numFmtId="0" fontId="12" fillId="12" borderId="35" xfId="0" applyFont="1" applyFill="1" applyBorder="1" applyAlignment="1">
      <alignment horizontal="centerContinuous" vertical="center" wrapText="1"/>
    </xf>
    <xf numFmtId="0" fontId="0" fillId="12" borderId="6" xfId="0" applyFill="1" applyBorder="1" applyAlignment="1">
      <alignment horizontal="centerContinuous" vertical="center" wrapText="1"/>
    </xf>
    <xf numFmtId="0" fontId="0" fillId="12" borderId="36" xfId="0" applyFill="1" applyBorder="1" applyAlignment="1">
      <alignment horizontal="centerContinuous" vertical="center" wrapText="1"/>
    </xf>
    <xf numFmtId="0" fontId="10" fillId="12" borderId="45" xfId="0" applyFont="1" applyFill="1" applyBorder="1"/>
    <xf numFmtId="0" fontId="10" fillId="12" borderId="11" xfId="0" applyFont="1" applyFill="1" applyBorder="1"/>
    <xf numFmtId="0" fontId="10" fillId="12" borderId="14" xfId="0" applyFont="1" applyFill="1" applyBorder="1"/>
    <xf numFmtId="0" fontId="10" fillId="12" borderId="38" xfId="0" applyFont="1" applyFill="1" applyBorder="1" applyAlignment="1">
      <alignment horizontal="left"/>
    </xf>
    <xf numFmtId="0" fontId="0" fillId="12" borderId="21" xfId="0" applyFill="1" applyBorder="1" applyAlignment="1">
      <alignment horizontal="centerContinuous" vertical="center" wrapText="1"/>
    </xf>
    <xf numFmtId="0" fontId="0" fillId="12" borderId="0" xfId="0" applyFill="1" applyAlignment="1">
      <alignment horizontal="centerContinuous" vertical="center" wrapText="1"/>
    </xf>
    <xf numFmtId="0" fontId="10" fillId="12" borderId="16" xfId="0" applyFont="1" applyFill="1" applyBorder="1"/>
    <xf numFmtId="0" fontId="0" fillId="12" borderId="47" xfId="0" applyFill="1" applyBorder="1"/>
    <xf numFmtId="0" fontId="18" fillId="12" borderId="0" xfId="0" applyFont="1" applyFill="1"/>
    <xf numFmtId="0" fontId="0" fillId="12" borderId="49" xfId="0" applyFill="1" applyBorder="1"/>
    <xf numFmtId="0" fontId="10" fillId="12" borderId="0" xfId="0" applyFont="1" applyFill="1"/>
    <xf numFmtId="0" fontId="16" fillId="12" borderId="0" xfId="0" applyFont="1" applyFill="1"/>
    <xf numFmtId="0" fontId="12" fillId="12" borderId="48" xfId="0" applyFont="1" applyFill="1" applyBorder="1" applyAlignment="1">
      <alignment horizontal="centerContinuous" vertical="center" wrapText="1"/>
    </xf>
    <xf numFmtId="0" fontId="0" fillId="12" borderId="40" xfId="0" applyFill="1" applyBorder="1" applyAlignment="1">
      <alignment horizontal="centerContinuous" vertical="center" wrapText="1"/>
    </xf>
    <xf numFmtId="49" fontId="14" fillId="13" borderId="29" xfId="0" applyNumberFormat="1" applyFont="1" applyFill="1" applyBorder="1" applyProtection="1">
      <protection locked="0"/>
    </xf>
    <xf numFmtId="0" fontId="12" fillId="12" borderId="0" xfId="0" applyFont="1" applyFill="1"/>
    <xf numFmtId="0" fontId="18" fillId="12" borderId="42" xfId="0" applyFont="1" applyFill="1" applyBorder="1"/>
    <xf numFmtId="0" fontId="11" fillId="12" borderId="54" xfId="1" applyFill="1" applyBorder="1" applyAlignment="1" applyProtection="1">
      <alignment horizontal="left" indent="4"/>
    </xf>
    <xf numFmtId="0" fontId="18" fillId="12" borderId="49" xfId="0" applyFont="1" applyFill="1" applyBorder="1"/>
    <xf numFmtId="0" fontId="18" fillId="12" borderId="47" xfId="0" applyFont="1" applyFill="1" applyBorder="1" applyAlignment="1">
      <alignment horizontal="left" indent="1"/>
    </xf>
    <xf numFmtId="0" fontId="18" fillId="12" borderId="47" xfId="0" applyFont="1" applyFill="1" applyBorder="1" applyAlignment="1">
      <alignment horizontal="left" indent="2"/>
    </xf>
    <xf numFmtId="0" fontId="18" fillId="12" borderId="0" xfId="0" applyFont="1" applyFill="1" applyAlignment="1">
      <alignment horizontal="left" indent="1"/>
    </xf>
    <xf numFmtId="0" fontId="18" fillId="12" borderId="0" xfId="0" applyFont="1" applyFill="1" applyAlignment="1">
      <alignment vertical="top" wrapText="1"/>
    </xf>
    <xf numFmtId="0" fontId="0" fillId="12" borderId="0" xfId="0" applyFill="1" applyAlignment="1">
      <alignment horizontal="left" indent="1"/>
    </xf>
    <xf numFmtId="0" fontId="18" fillId="12" borderId="32" xfId="0" applyFont="1" applyFill="1" applyBorder="1"/>
    <xf numFmtId="0" fontId="18" fillId="12" borderId="33" xfId="0" applyFont="1" applyFill="1" applyBorder="1"/>
    <xf numFmtId="0" fontId="18" fillId="12" borderId="47" xfId="0" applyFont="1" applyFill="1" applyBorder="1" applyAlignment="1">
      <alignment vertical="top" wrapText="1"/>
    </xf>
    <xf numFmtId="0" fontId="0" fillId="12" borderId="50" xfId="0" applyFill="1" applyBorder="1"/>
    <xf numFmtId="0" fontId="18" fillId="12" borderId="54" xfId="0" applyFont="1" applyFill="1" applyBorder="1" applyAlignment="1">
      <alignment horizontal="left" indent="2"/>
    </xf>
    <xf numFmtId="0" fontId="18" fillId="12" borderId="47" xfId="0" applyFont="1" applyFill="1" applyBorder="1" applyAlignment="1">
      <alignment horizontal="left" indent="5"/>
    </xf>
    <xf numFmtId="0" fontId="12" fillId="12" borderId="47" xfId="0" applyFont="1" applyFill="1" applyBorder="1" applyAlignment="1">
      <alignment horizontal="left" indent="1"/>
    </xf>
    <xf numFmtId="0" fontId="12" fillId="12" borderId="44" xfId="0" applyFont="1" applyFill="1" applyBorder="1" applyAlignment="1">
      <alignment horizontal="left" indent="1"/>
    </xf>
    <xf numFmtId="0" fontId="18" fillId="12" borderId="0" xfId="0" applyFont="1" applyFill="1" applyAlignment="1">
      <alignment horizontal="left" vertical="top" wrapText="1" indent="5"/>
    </xf>
    <xf numFmtId="0" fontId="18" fillId="12" borderId="47" xfId="0" applyFont="1" applyFill="1" applyBorder="1" applyAlignment="1">
      <alignment horizontal="left" vertical="top" indent="5"/>
    </xf>
    <xf numFmtId="0" fontId="18" fillId="12" borderId="47" xfId="0" applyFont="1" applyFill="1" applyBorder="1" applyAlignment="1">
      <alignment horizontal="left" vertical="top" indent="1"/>
    </xf>
    <xf numFmtId="40" fontId="6" fillId="12" borderId="0" xfId="0" applyNumberFormat="1" applyFont="1" applyFill="1"/>
    <xf numFmtId="40" fontId="1" fillId="12" borderId="0" xfId="0" applyNumberFormat="1" applyFont="1" applyFill="1"/>
    <xf numFmtId="40" fontId="0" fillId="12" borderId="0" xfId="0" applyNumberFormat="1" applyFill="1" applyProtection="1">
      <protection locked="0"/>
    </xf>
    <xf numFmtId="40" fontId="3" fillId="12" borderId="0" xfId="0" applyNumberFormat="1" applyFont="1" applyFill="1"/>
    <xf numFmtId="165" fontId="1" fillId="12" borderId="0" xfId="0" applyNumberFormat="1" applyFont="1" applyFill="1" applyAlignment="1">
      <alignment horizontal="left"/>
    </xf>
    <xf numFmtId="40" fontId="0" fillId="12" borderId="0" xfId="0" applyNumberFormat="1" applyFill="1"/>
    <xf numFmtId="166" fontId="1" fillId="12" borderId="0" xfId="0" applyNumberFormat="1" applyFont="1" applyFill="1"/>
    <xf numFmtId="40" fontId="4" fillId="12" borderId="0" xfId="0" applyNumberFormat="1" applyFont="1" applyFill="1"/>
    <xf numFmtId="49" fontId="22" fillId="12" borderId="0" xfId="0" applyNumberFormat="1" applyFont="1" applyFill="1" applyAlignment="1" applyProtection="1">
      <alignment horizontal="center"/>
      <protection locked="0"/>
    </xf>
    <xf numFmtId="165" fontId="3" fillId="12" borderId="0" xfId="2" applyNumberFormat="1" applyFont="1" applyFill="1" applyAlignment="1">
      <alignment horizontal="left"/>
    </xf>
    <xf numFmtId="166" fontId="19" fillId="12" borderId="0" xfId="2" applyNumberFormat="1" applyFill="1"/>
    <xf numFmtId="0" fontId="19" fillId="12" borderId="0" xfId="2" applyFill="1"/>
    <xf numFmtId="40" fontId="19" fillId="12" borderId="0" xfId="2" applyNumberFormat="1" applyFill="1"/>
    <xf numFmtId="49" fontId="22" fillId="12" borderId="0" xfId="2" applyNumberFormat="1" applyFont="1" applyFill="1" applyAlignment="1">
      <alignment horizontal="center"/>
    </xf>
    <xf numFmtId="166" fontId="1" fillId="12" borderId="0" xfId="2" applyNumberFormat="1" applyFont="1" applyFill="1"/>
    <xf numFmtId="40" fontId="1" fillId="12" borderId="0" xfId="2" applyNumberFormat="1" applyFont="1" applyFill="1"/>
    <xf numFmtId="40" fontId="3" fillId="12" borderId="0" xfId="2" applyNumberFormat="1" applyFont="1" applyFill="1" applyAlignment="1">
      <alignment horizontal="center"/>
    </xf>
    <xf numFmtId="40" fontId="3" fillId="12" borderId="0" xfId="2" applyNumberFormat="1" applyFont="1" applyFill="1"/>
    <xf numFmtId="40" fontId="24" fillId="12" borderId="0" xfId="2" applyNumberFormat="1" applyFont="1" applyFill="1"/>
    <xf numFmtId="0" fontId="25" fillId="12" borderId="47" xfId="0" applyFont="1" applyFill="1" applyBorder="1"/>
    <xf numFmtId="0" fontId="26" fillId="12" borderId="19" xfId="0" applyFont="1" applyFill="1" applyBorder="1"/>
    <xf numFmtId="0" fontId="11" fillId="12" borderId="47" xfId="1" applyFill="1" applyBorder="1" applyAlignment="1" applyProtection="1">
      <alignment horizontal="left" indent="4"/>
      <protection locked="0"/>
    </xf>
    <xf numFmtId="0" fontId="27" fillId="0" borderId="0" xfId="0" applyFont="1" applyAlignment="1">
      <alignment horizontal="center"/>
    </xf>
    <xf numFmtId="40" fontId="3" fillId="12" borderId="0" xfId="0" applyNumberFormat="1" applyFont="1" applyFill="1" applyAlignment="1">
      <alignment horizontal="right"/>
    </xf>
    <xf numFmtId="40" fontId="3" fillId="4" borderId="29" xfId="2" applyNumberFormat="1" applyFont="1" applyFill="1" applyBorder="1" applyAlignment="1">
      <alignment horizontal="center" vertical="center"/>
    </xf>
    <xf numFmtId="0" fontId="12" fillId="12" borderId="18" xfId="0" applyFont="1" applyFill="1" applyBorder="1" applyAlignment="1">
      <alignment horizontal="centerContinuous" vertical="center"/>
    </xf>
    <xf numFmtId="0" fontId="0" fillId="12" borderId="57" xfId="0" applyFill="1" applyBorder="1" applyAlignment="1">
      <alignment vertical="top"/>
    </xf>
    <xf numFmtId="164" fontId="12" fillId="12" borderId="0" xfId="0" quotePrefix="1" applyNumberFormat="1" applyFont="1" applyFill="1" applyAlignment="1">
      <alignment horizontal="left"/>
    </xf>
    <xf numFmtId="164" fontId="12" fillId="12" borderId="47" xfId="0" quotePrefix="1" applyNumberFormat="1" applyFont="1" applyFill="1" applyBorder="1" applyAlignment="1">
      <alignment horizontal="left"/>
    </xf>
    <xf numFmtId="0" fontId="12" fillId="12" borderId="25" xfId="0" applyFont="1" applyFill="1" applyBorder="1" applyAlignment="1">
      <alignment horizontal="centerContinuous" vertical="center" wrapText="1"/>
    </xf>
    <xf numFmtId="0" fontId="11" fillId="12" borderId="47" xfId="1" applyFill="1" applyBorder="1" applyAlignment="1" applyProtection="1">
      <alignment horizontal="left" indent="4"/>
    </xf>
    <xf numFmtId="0" fontId="9" fillId="13" borderId="29" xfId="0" applyFont="1" applyFill="1" applyBorder="1" applyAlignment="1" applyProtection="1">
      <alignment horizontal="center"/>
      <protection locked="0"/>
    </xf>
    <xf numFmtId="0" fontId="28" fillId="12" borderId="0" xfId="1" applyFont="1" applyFill="1" applyBorder="1" applyAlignment="1" applyProtection="1">
      <alignment horizontal="right" indent="4"/>
      <protection locked="0"/>
    </xf>
    <xf numFmtId="0" fontId="18" fillId="12" borderId="0" xfId="0" applyFont="1" applyFill="1" applyAlignment="1">
      <alignment horizontal="left" wrapText="1"/>
    </xf>
    <xf numFmtId="0" fontId="18" fillId="12" borderId="42" xfId="0" applyFont="1" applyFill="1" applyBorder="1" applyAlignment="1">
      <alignment horizontal="left" wrapText="1"/>
    </xf>
    <xf numFmtId="40" fontId="4" fillId="0" borderId="1" xfId="0" applyNumberFormat="1" applyFont="1" applyBorder="1" applyAlignment="1">
      <alignment horizontal="center"/>
    </xf>
    <xf numFmtId="40" fontId="4" fillId="15" borderId="15" xfId="0" applyNumberFormat="1" applyFont="1" applyFill="1" applyBorder="1" applyAlignment="1">
      <alignment wrapText="1"/>
    </xf>
    <xf numFmtId="166" fontId="6" fillId="15" borderId="7" xfId="0" quotePrefix="1" applyNumberFormat="1" applyFont="1" applyFill="1" applyBorder="1" applyAlignment="1">
      <alignment horizontal="center" vertical="center"/>
    </xf>
    <xf numFmtId="40" fontId="1" fillId="15" borderId="1" xfId="0" applyNumberFormat="1" applyFont="1" applyFill="1" applyBorder="1"/>
    <xf numFmtId="40" fontId="1" fillId="15" borderId="3" xfId="0" applyNumberFormat="1" applyFont="1" applyFill="1" applyBorder="1"/>
    <xf numFmtId="40" fontId="4" fillId="15" borderId="6" xfId="0" applyNumberFormat="1" applyFont="1" applyFill="1" applyBorder="1" applyAlignment="1">
      <alignment wrapText="1"/>
    </xf>
    <xf numFmtId="0" fontId="12" fillId="14" borderId="17" xfId="0" applyFont="1" applyFill="1" applyBorder="1" applyAlignment="1">
      <alignment horizontal="center"/>
    </xf>
    <xf numFmtId="0" fontId="12" fillId="14" borderId="56" xfId="0" applyFont="1" applyFill="1" applyBorder="1" applyAlignment="1">
      <alignment horizontal="center"/>
    </xf>
    <xf numFmtId="0" fontId="12" fillId="14" borderId="55" xfId="0" applyFont="1" applyFill="1" applyBorder="1" applyAlignment="1">
      <alignment horizontal="center"/>
    </xf>
    <xf numFmtId="0" fontId="18" fillId="12" borderId="47" xfId="0" applyFont="1" applyFill="1" applyBorder="1" applyAlignment="1">
      <alignment horizontal="left" vertical="top" wrapText="1" indent="5"/>
    </xf>
    <xf numFmtId="0" fontId="18" fillId="12" borderId="0" xfId="0" applyFont="1" applyFill="1" applyAlignment="1">
      <alignment horizontal="left" vertical="top" wrapText="1" indent="5"/>
    </xf>
    <xf numFmtId="0" fontId="12" fillId="14" borderId="17" xfId="0" applyFont="1" applyFill="1" applyBorder="1" applyAlignment="1">
      <alignment horizontal="center" vertical="center"/>
    </xf>
    <xf numFmtId="0" fontId="12" fillId="14" borderId="56" xfId="0" applyFont="1" applyFill="1" applyBorder="1" applyAlignment="1">
      <alignment horizontal="center" vertical="center"/>
    </xf>
    <xf numFmtId="0" fontId="12" fillId="14" borderId="55" xfId="0" applyFont="1" applyFill="1" applyBorder="1" applyAlignment="1">
      <alignment horizontal="center" vertical="center"/>
    </xf>
    <xf numFmtId="0" fontId="12" fillId="12" borderId="0" xfId="0" applyFont="1" applyFill="1" applyAlignment="1">
      <alignment horizontal="left" wrapText="1"/>
    </xf>
    <xf numFmtId="0" fontId="12" fillId="12" borderId="42" xfId="0" applyFont="1" applyFill="1" applyBorder="1" applyAlignment="1">
      <alignment horizontal="left" wrapText="1"/>
    </xf>
    <xf numFmtId="0" fontId="18" fillId="12" borderId="0" xfId="0" applyFont="1" applyFill="1" applyAlignment="1">
      <alignment horizontal="left" wrapText="1"/>
    </xf>
    <xf numFmtId="0" fontId="18" fillId="12" borderId="42" xfId="0" applyFont="1" applyFill="1" applyBorder="1" applyAlignment="1">
      <alignment horizontal="left" wrapText="1"/>
    </xf>
    <xf numFmtId="0" fontId="12" fillId="12" borderId="0" xfId="0" applyFont="1" applyFill="1" applyAlignment="1">
      <alignment horizontal="left" vertical="center" wrapText="1"/>
    </xf>
    <xf numFmtId="0" fontId="12" fillId="12" borderId="42" xfId="0" applyFont="1" applyFill="1" applyBorder="1" applyAlignment="1">
      <alignment horizontal="left" vertical="center" wrapText="1"/>
    </xf>
    <xf numFmtId="0" fontId="12" fillId="12" borderId="48" xfId="0" applyFont="1" applyFill="1" applyBorder="1" applyAlignment="1">
      <alignment horizontal="left" vertical="center"/>
    </xf>
    <xf numFmtId="0" fontId="0" fillId="12" borderId="21" xfId="0" applyFill="1" applyBorder="1" applyAlignment="1">
      <alignment horizontal="left" vertical="center"/>
    </xf>
    <xf numFmtId="0" fontId="0" fillId="12" borderId="40" xfId="0" applyFill="1" applyBorder="1" applyAlignment="1">
      <alignment horizontal="left" vertical="center"/>
    </xf>
    <xf numFmtId="49" fontId="12" fillId="13" borderId="17" xfId="0" applyNumberFormat="1" applyFont="1" applyFill="1" applyBorder="1" applyAlignment="1" applyProtection="1">
      <alignment horizontal="left"/>
      <protection locked="0"/>
    </xf>
    <xf numFmtId="49" fontId="12" fillId="13" borderId="55" xfId="0" applyNumberFormat="1" applyFont="1" applyFill="1" applyBorder="1" applyAlignment="1" applyProtection="1">
      <alignment horizontal="left"/>
      <protection locked="0"/>
    </xf>
    <xf numFmtId="49" fontId="9" fillId="13" borderId="17" xfId="0" applyNumberFormat="1" applyFont="1" applyFill="1" applyBorder="1" applyAlignment="1" applyProtection="1">
      <alignment horizontal="center"/>
      <protection locked="0"/>
    </xf>
    <xf numFmtId="49" fontId="9" fillId="13" borderId="55" xfId="0" applyNumberFormat="1" applyFont="1" applyFill="1" applyBorder="1" applyAlignment="1" applyProtection="1">
      <alignment horizontal="center"/>
      <protection locked="0"/>
    </xf>
    <xf numFmtId="49" fontId="14" fillId="13" borderId="17" xfId="0" applyNumberFormat="1" applyFont="1" applyFill="1" applyBorder="1" applyProtection="1">
      <protection locked="0"/>
    </xf>
    <xf numFmtId="49" fontId="14" fillId="13" borderId="55" xfId="0" applyNumberFormat="1" applyFont="1" applyFill="1" applyBorder="1" applyProtection="1">
      <protection locked="0"/>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AE2B8"/>
      <color rgb="FF0033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866775</xdr:colOff>
      <xdr:row>1</xdr:row>
      <xdr:rowOff>774065</xdr:rowOff>
    </xdr:to>
    <xdr:pic>
      <xdr:nvPicPr>
        <xdr:cNvPr id="3" name="Picture 2" descr="https://employees.opi.mt.gov/info/Forms/OPI%20Logos/OPI_Logo.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5" cy="77406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ISchoolFinance@mt.gov" TargetMode="External"/><Relationship Id="rId1" Type="http://schemas.openxmlformats.org/officeDocument/2006/relationships/hyperlink" Target="http://opi.mt.gov/Leadership/Finance-Grants/School-Finance/School-Finance-County"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74"/>
  <sheetViews>
    <sheetView tabSelected="1" zoomScaleNormal="100" zoomScaleSheetLayoutView="100" workbookViewId="0">
      <selection activeCell="E11" sqref="E11"/>
    </sheetView>
  </sheetViews>
  <sheetFormatPr defaultColWidth="8.85546875" defaultRowHeight="12.75" x14ac:dyDescent="0.2"/>
  <cols>
    <col min="1" max="1" width="3.42578125" style="182" customWidth="1"/>
    <col min="2" max="2" width="16.42578125" style="182" customWidth="1"/>
    <col min="3" max="3" width="26.85546875" style="182" customWidth="1"/>
    <col min="4" max="4" width="15.5703125" style="182" customWidth="1"/>
    <col min="5" max="5" width="23.140625" style="182" customWidth="1"/>
    <col min="6" max="6" width="9.85546875" style="182" customWidth="1"/>
    <col min="7" max="7" width="23" style="182" customWidth="1"/>
    <col min="8" max="9" width="8.85546875" style="182"/>
    <col min="10" max="16" width="16" style="182" customWidth="1"/>
    <col min="17" max="16384" width="8.85546875" style="182"/>
  </cols>
  <sheetData>
    <row r="1" spans="2:7" ht="13.5" thickBot="1" x14ac:dyDescent="0.25">
      <c r="G1" s="266"/>
    </row>
    <row r="2" spans="2:7" ht="62.25" customHeight="1" x14ac:dyDescent="0.2">
      <c r="B2" s="183"/>
      <c r="C2" s="184" t="s">
        <v>66</v>
      </c>
      <c r="D2" s="185" t="s">
        <v>63</v>
      </c>
      <c r="E2" s="273"/>
      <c r="F2" s="186"/>
      <c r="G2" s="187" t="s">
        <v>124</v>
      </c>
    </row>
    <row r="3" spans="2:7" x14ac:dyDescent="0.2">
      <c r="B3" s="188" t="s">
        <v>106</v>
      </c>
      <c r="C3" s="189"/>
      <c r="D3" s="189"/>
      <c r="F3" s="189"/>
      <c r="G3" s="190"/>
    </row>
    <row r="4" spans="2:7" x14ac:dyDescent="0.2">
      <c r="B4" s="228" t="s">
        <v>105</v>
      </c>
      <c r="E4" s="271"/>
      <c r="G4" s="192"/>
    </row>
    <row r="5" spans="2:7" x14ac:dyDescent="0.2">
      <c r="B5" s="272" t="s">
        <v>107</v>
      </c>
      <c r="E5" s="217"/>
      <c r="G5" s="192"/>
    </row>
    <row r="6" spans="2:7" x14ac:dyDescent="0.2">
      <c r="B6" s="228" t="s">
        <v>104</v>
      </c>
      <c r="G6" s="192"/>
    </row>
    <row r="7" spans="2:7" ht="8.25" customHeight="1" x14ac:dyDescent="0.2">
      <c r="B7" s="228"/>
      <c r="G7" s="192"/>
    </row>
    <row r="8" spans="2:7" x14ac:dyDescent="0.2">
      <c r="B8" s="111" t="s">
        <v>21</v>
      </c>
      <c r="C8" s="224"/>
      <c r="D8" s="224"/>
      <c r="G8" s="192"/>
    </row>
    <row r="9" spans="2:7" x14ac:dyDescent="0.2">
      <c r="B9" s="193" t="s">
        <v>110</v>
      </c>
      <c r="C9" s="224"/>
      <c r="D9" s="224"/>
      <c r="F9" s="224" t="s">
        <v>106</v>
      </c>
      <c r="G9" s="192"/>
    </row>
    <row r="10" spans="2:7" x14ac:dyDescent="0.2">
      <c r="B10" s="193" t="s">
        <v>111</v>
      </c>
      <c r="C10" s="224"/>
      <c r="D10" s="224"/>
      <c r="F10" s="271" t="s">
        <v>107</v>
      </c>
      <c r="G10" s="192"/>
    </row>
    <row r="11" spans="2:7" x14ac:dyDescent="0.2">
      <c r="B11" s="194"/>
      <c r="C11" s="195"/>
      <c r="D11" s="195"/>
      <c r="E11" s="195"/>
      <c r="F11" s="195"/>
      <c r="G11" s="196"/>
    </row>
    <row r="12" spans="2:7" ht="25.5" customHeight="1" x14ac:dyDescent="0.2">
      <c r="B12" s="299" t="s">
        <v>31</v>
      </c>
      <c r="C12" s="300"/>
      <c r="D12" s="300"/>
      <c r="E12" s="300"/>
      <c r="F12" s="300"/>
      <c r="G12" s="301"/>
    </row>
    <row r="13" spans="2:7" ht="12.75" customHeight="1" thickBot="1" x14ac:dyDescent="0.25">
      <c r="B13" s="197" t="s">
        <v>39</v>
      </c>
      <c r="C13" s="189"/>
      <c r="D13" s="189"/>
      <c r="E13" s="270" t="s">
        <v>22</v>
      </c>
      <c r="F13" s="269" t="s">
        <v>23</v>
      </c>
      <c r="G13" s="199"/>
    </row>
    <row r="14" spans="2:7" ht="21.75" customHeight="1" thickBot="1" x14ac:dyDescent="0.3">
      <c r="B14" s="304"/>
      <c r="C14" s="305"/>
      <c r="D14" s="195"/>
      <c r="E14" s="275"/>
      <c r="F14" s="200" t="s">
        <v>41</v>
      </c>
      <c r="G14" s="201">
        <v>45838</v>
      </c>
    </row>
    <row r="15" spans="2:7" ht="32.1" customHeight="1" x14ac:dyDescent="0.2">
      <c r="B15" s="202" t="s">
        <v>24</v>
      </c>
      <c r="C15" s="203"/>
      <c r="D15" s="203"/>
      <c r="E15" s="203"/>
      <c r="F15" s="204"/>
      <c r="G15" s="205"/>
    </row>
    <row r="16" spans="2:7" ht="25.5" x14ac:dyDescent="0.2">
      <c r="B16" s="206" t="s">
        <v>64</v>
      </c>
      <c r="C16" s="207"/>
      <c r="D16" s="207"/>
      <c r="E16" s="207"/>
      <c r="F16" s="207"/>
      <c r="G16" s="208"/>
    </row>
    <row r="17" spans="2:7" ht="13.5" thickBot="1" x14ac:dyDescent="0.25">
      <c r="B17" s="209" t="s">
        <v>25</v>
      </c>
      <c r="C17" s="198"/>
      <c r="D17" s="210" t="s">
        <v>26</v>
      </c>
      <c r="E17" s="210" t="s">
        <v>27</v>
      </c>
      <c r="F17" s="211"/>
      <c r="G17" s="212" t="s">
        <v>28</v>
      </c>
    </row>
    <row r="18" spans="2:7" ht="20.100000000000001" customHeight="1" thickBot="1" x14ac:dyDescent="0.25">
      <c r="B18" s="302"/>
      <c r="C18" s="303"/>
      <c r="D18" s="223"/>
      <c r="E18" s="306"/>
      <c r="F18" s="307"/>
      <c r="G18" s="223"/>
    </row>
    <row r="19" spans="2:7" ht="27" customHeight="1" x14ac:dyDescent="0.2">
      <c r="B19" s="221" t="s">
        <v>43</v>
      </c>
      <c r="C19" s="213"/>
      <c r="D19" s="213"/>
      <c r="E19" s="214"/>
      <c r="F19" s="214"/>
      <c r="G19" s="222"/>
    </row>
    <row r="20" spans="2:7" ht="13.5" thickBot="1" x14ac:dyDescent="0.25">
      <c r="B20" s="263" t="s">
        <v>29</v>
      </c>
      <c r="C20" s="264"/>
      <c r="D20" s="215" t="s">
        <v>26</v>
      </c>
      <c r="E20" s="210" t="s">
        <v>30</v>
      </c>
      <c r="F20" s="211"/>
      <c r="G20" s="212" t="s">
        <v>28</v>
      </c>
    </row>
    <row r="21" spans="2:7" ht="20.100000000000001" customHeight="1" thickBot="1" x14ac:dyDescent="0.25">
      <c r="B21" s="302"/>
      <c r="C21" s="303"/>
      <c r="D21" s="223"/>
      <c r="E21" s="306"/>
      <c r="F21" s="307"/>
      <c r="G21" s="223"/>
    </row>
    <row r="22" spans="2:7" ht="13.5" thickBot="1" x14ac:dyDescent="0.25">
      <c r="B22" s="290" t="s">
        <v>40</v>
      </c>
      <c r="C22" s="291"/>
      <c r="D22" s="291"/>
      <c r="E22" s="291"/>
      <c r="F22" s="291"/>
      <c r="G22" s="292"/>
    </row>
    <row r="23" spans="2:7" x14ac:dyDescent="0.2">
      <c r="B23" s="193"/>
      <c r="C23" s="217"/>
      <c r="D23" s="217"/>
      <c r="E23" s="295" t="s">
        <v>76</v>
      </c>
      <c r="F23" s="295"/>
      <c r="G23" s="296"/>
    </row>
    <row r="24" spans="2:7" ht="25.5" customHeight="1" x14ac:dyDescent="0.2">
      <c r="B24" s="265"/>
      <c r="C24" s="217"/>
      <c r="D24" s="217"/>
      <c r="E24" s="295"/>
      <c r="F24" s="295"/>
      <c r="G24" s="296"/>
    </row>
    <row r="25" spans="2:7" x14ac:dyDescent="0.2">
      <c r="B25" s="193" t="s">
        <v>83</v>
      </c>
      <c r="C25" s="217"/>
      <c r="D25" s="217"/>
      <c r="E25" s="217"/>
      <c r="F25" s="217"/>
      <c r="G25" s="225"/>
    </row>
    <row r="26" spans="2:7" x14ac:dyDescent="0.2">
      <c r="B26" s="265" t="s">
        <v>103</v>
      </c>
      <c r="C26" s="217"/>
      <c r="D26" s="217"/>
      <c r="E26" s="224" t="s">
        <v>77</v>
      </c>
      <c r="F26" s="217"/>
      <c r="G26" s="225"/>
    </row>
    <row r="27" spans="2:7" x14ac:dyDescent="0.2">
      <c r="B27" s="265"/>
      <c r="C27" s="217"/>
      <c r="D27" s="217"/>
      <c r="E27" s="224"/>
      <c r="F27" s="217"/>
      <c r="G27" s="225"/>
    </row>
    <row r="28" spans="2:7" x14ac:dyDescent="0.2">
      <c r="B28" s="265"/>
      <c r="C28" s="217"/>
      <c r="D28" s="217"/>
      <c r="E28" s="295" t="s">
        <v>123</v>
      </c>
      <c r="F28" s="295"/>
      <c r="G28" s="296"/>
    </row>
    <row r="29" spans="2:7" x14ac:dyDescent="0.2">
      <c r="B29" s="265"/>
      <c r="C29" s="217"/>
      <c r="D29" s="217"/>
      <c r="E29" s="295"/>
      <c r="F29" s="295"/>
      <c r="G29" s="296"/>
    </row>
    <row r="30" spans="2:7" x14ac:dyDescent="0.2">
      <c r="B30" s="265"/>
      <c r="C30" s="217"/>
      <c r="D30" s="217"/>
      <c r="E30" s="277"/>
      <c r="F30" s="277"/>
      <c r="G30" s="278"/>
    </row>
    <row r="31" spans="2:7" x14ac:dyDescent="0.2">
      <c r="B31" s="193" t="s">
        <v>36</v>
      </c>
      <c r="C31" s="217"/>
      <c r="D31" s="217"/>
      <c r="E31" s="293" t="s">
        <v>78</v>
      </c>
      <c r="F31" s="293"/>
      <c r="G31" s="294"/>
    </row>
    <row r="32" spans="2:7" x14ac:dyDescent="0.2">
      <c r="B32" s="228" t="s">
        <v>109</v>
      </c>
      <c r="D32" s="217"/>
      <c r="E32" s="293"/>
      <c r="F32" s="293"/>
      <c r="G32" s="294"/>
    </row>
    <row r="33" spans="2:7" x14ac:dyDescent="0.2">
      <c r="B33" s="228" t="s">
        <v>120</v>
      </c>
      <c r="C33" s="217"/>
      <c r="D33" s="217"/>
      <c r="E33" s="217"/>
      <c r="F33" s="217"/>
      <c r="G33" s="225"/>
    </row>
    <row r="34" spans="2:7" x14ac:dyDescent="0.2">
      <c r="B34" s="274"/>
      <c r="C34" s="217"/>
      <c r="D34" s="217"/>
      <c r="E34" s="293" t="s">
        <v>118</v>
      </c>
      <c r="F34" s="293"/>
      <c r="G34" s="294"/>
    </row>
    <row r="35" spans="2:7" x14ac:dyDescent="0.2">
      <c r="B35" s="274"/>
      <c r="C35" s="217"/>
      <c r="D35" s="217"/>
      <c r="E35" s="293"/>
      <c r="F35" s="293"/>
      <c r="G35" s="294"/>
    </row>
    <row r="36" spans="2:7" x14ac:dyDescent="0.2">
      <c r="B36" s="274"/>
      <c r="C36" s="217"/>
      <c r="D36" s="276"/>
      <c r="E36" s="217" t="s">
        <v>119</v>
      </c>
      <c r="F36" s="217"/>
      <c r="G36" s="225"/>
    </row>
    <row r="37" spans="2:7" ht="12.6" customHeight="1" x14ac:dyDescent="0.2">
      <c r="B37" s="274"/>
      <c r="C37" s="217"/>
      <c r="D37" s="217"/>
      <c r="E37" s="297" t="s">
        <v>108</v>
      </c>
      <c r="F37" s="297"/>
      <c r="G37" s="298"/>
    </row>
    <row r="38" spans="2:7" ht="12.6" customHeight="1" x14ac:dyDescent="0.2">
      <c r="B38" s="274"/>
      <c r="C38" s="217"/>
      <c r="D38" s="217"/>
      <c r="E38" s="297"/>
      <c r="F38" s="297"/>
      <c r="G38" s="298"/>
    </row>
    <row r="39" spans="2:7" ht="12.6" customHeight="1" x14ac:dyDescent="0.2">
      <c r="B39" s="216"/>
      <c r="C39" s="217"/>
      <c r="D39" s="217"/>
      <c r="E39" s="297"/>
      <c r="F39" s="297"/>
      <c r="G39" s="298"/>
    </row>
    <row r="40" spans="2:7" x14ac:dyDescent="0.2">
      <c r="B40" s="193" t="s">
        <v>84</v>
      </c>
      <c r="C40" s="217"/>
      <c r="D40" s="217"/>
      <c r="E40" s="297"/>
      <c r="F40" s="297"/>
      <c r="G40" s="298"/>
    </row>
    <row r="41" spans="2:7" x14ac:dyDescent="0.2">
      <c r="B41" s="228" t="s">
        <v>90</v>
      </c>
      <c r="C41" s="230"/>
      <c r="D41" s="230"/>
      <c r="E41" s="297"/>
      <c r="F41" s="297"/>
      <c r="G41" s="298"/>
    </row>
    <row r="42" spans="2:7" ht="12.6" customHeight="1" x14ac:dyDescent="0.2">
      <c r="B42" s="288" t="s">
        <v>93</v>
      </c>
      <c r="C42" s="289"/>
      <c r="D42" s="289"/>
      <c r="E42" s="297"/>
      <c r="F42" s="297"/>
      <c r="G42" s="298"/>
    </row>
    <row r="43" spans="2:7" ht="12.6" customHeight="1" x14ac:dyDescent="0.2">
      <c r="B43" s="288"/>
      <c r="C43" s="289"/>
      <c r="D43" s="289"/>
      <c r="E43" s="297"/>
      <c r="F43" s="297"/>
      <c r="G43" s="298"/>
    </row>
    <row r="44" spans="2:7" ht="12.6" customHeight="1" x14ac:dyDescent="0.2">
      <c r="B44" s="288"/>
      <c r="C44" s="289"/>
      <c r="D44" s="289"/>
      <c r="E44" s="297"/>
      <c r="F44" s="297"/>
      <c r="G44" s="298"/>
    </row>
    <row r="45" spans="2:7" ht="12.6" customHeight="1" x14ac:dyDescent="0.2">
      <c r="B45" s="235"/>
      <c r="C45" s="231"/>
      <c r="D45" s="231"/>
      <c r="E45" s="297"/>
      <c r="F45" s="297"/>
      <c r="G45" s="298"/>
    </row>
    <row r="46" spans="2:7" x14ac:dyDescent="0.2">
      <c r="B46" s="228" t="s">
        <v>112</v>
      </c>
      <c r="C46" s="232"/>
      <c r="D46" s="231"/>
      <c r="E46" s="297"/>
      <c r="F46" s="297"/>
      <c r="G46" s="298"/>
    </row>
    <row r="47" spans="2:7" x14ac:dyDescent="0.2">
      <c r="B47" s="242" t="s">
        <v>88</v>
      </c>
      <c r="C47" s="241"/>
      <c r="D47" s="230"/>
      <c r="E47" s="293" t="s">
        <v>117</v>
      </c>
      <c r="F47" s="293"/>
      <c r="G47" s="294"/>
    </row>
    <row r="48" spans="2:7" x14ac:dyDescent="0.2">
      <c r="B48" s="216"/>
      <c r="D48" s="241"/>
      <c r="E48" s="293"/>
      <c r="F48" s="293"/>
      <c r="G48" s="294"/>
    </row>
    <row r="49" spans="2:12" x14ac:dyDescent="0.2">
      <c r="B49" s="243" t="s">
        <v>91</v>
      </c>
      <c r="C49" s="217"/>
      <c r="D49" s="231"/>
      <c r="E49" s="224"/>
      <c r="F49" s="217"/>
      <c r="G49" s="225"/>
    </row>
    <row r="50" spans="2:12" x14ac:dyDescent="0.2">
      <c r="B50" s="238" t="s">
        <v>89</v>
      </c>
      <c r="C50" s="217"/>
      <c r="D50" s="217"/>
      <c r="E50" s="224" t="s">
        <v>79</v>
      </c>
      <c r="F50" s="217"/>
      <c r="G50" s="225"/>
    </row>
    <row r="51" spans="2:12" x14ac:dyDescent="0.2">
      <c r="B51" s="216"/>
      <c r="D51" s="217"/>
      <c r="E51" s="224"/>
      <c r="F51" s="217"/>
      <c r="G51" s="225"/>
    </row>
    <row r="52" spans="2:12" ht="13.5" thickBot="1" x14ac:dyDescent="0.25">
      <c r="B52" s="216"/>
      <c r="C52" s="217"/>
      <c r="D52" s="217"/>
      <c r="E52" s="224" t="s">
        <v>80</v>
      </c>
      <c r="F52" s="217"/>
      <c r="G52" s="225"/>
    </row>
    <row r="53" spans="2:12" ht="13.5" thickBot="1" x14ac:dyDescent="0.25">
      <c r="B53" s="285" t="s">
        <v>85</v>
      </c>
      <c r="C53" s="286"/>
      <c r="D53" s="286"/>
      <c r="E53" s="286"/>
      <c r="F53" s="286"/>
      <c r="G53" s="287"/>
    </row>
    <row r="54" spans="2:12" x14ac:dyDescent="0.2">
      <c r="B54" s="239" t="s">
        <v>81</v>
      </c>
      <c r="C54" s="217"/>
      <c r="D54" s="217"/>
      <c r="E54" s="240" t="s">
        <v>82</v>
      </c>
      <c r="F54" s="233"/>
      <c r="G54" s="234"/>
    </row>
    <row r="55" spans="2:12" x14ac:dyDescent="0.2">
      <c r="B55" s="229" t="s">
        <v>114</v>
      </c>
      <c r="C55" s="217"/>
      <c r="D55" s="217"/>
      <c r="E55" s="229" t="s">
        <v>87</v>
      </c>
      <c r="F55" s="217"/>
      <c r="G55" s="225"/>
    </row>
    <row r="56" spans="2:12" x14ac:dyDescent="0.2">
      <c r="B56" s="229" t="s">
        <v>113</v>
      </c>
      <c r="C56" s="217"/>
      <c r="D56" s="217"/>
      <c r="E56" s="239"/>
      <c r="F56" s="217"/>
      <c r="G56" s="225"/>
    </row>
    <row r="57" spans="2:12" ht="13.5" thickBot="1" x14ac:dyDescent="0.25">
      <c r="B57" s="237" t="s">
        <v>86</v>
      </c>
      <c r="C57" s="227"/>
      <c r="D57" s="227"/>
      <c r="E57" s="237"/>
      <c r="F57" s="218"/>
      <c r="G57" s="236"/>
    </row>
    <row r="58" spans="2:12" ht="13.5" thickBot="1" x14ac:dyDescent="0.25">
      <c r="B58" s="285" t="s">
        <v>92</v>
      </c>
      <c r="C58" s="286"/>
      <c r="D58" s="286"/>
      <c r="E58" s="286"/>
      <c r="F58" s="286"/>
      <c r="G58" s="287"/>
    </row>
    <row r="59" spans="2:12" x14ac:dyDescent="0.2">
      <c r="B59" s="193" t="s">
        <v>115</v>
      </c>
      <c r="C59" s="217"/>
      <c r="D59" s="217"/>
      <c r="G59" s="192"/>
    </row>
    <row r="60" spans="2:12" x14ac:dyDescent="0.2">
      <c r="B60" s="191" t="s">
        <v>116</v>
      </c>
      <c r="C60" s="217"/>
      <c r="D60" s="217"/>
      <c r="G60" s="192"/>
    </row>
    <row r="61" spans="2:12" x14ac:dyDescent="0.2">
      <c r="B61" s="191" t="s">
        <v>75</v>
      </c>
      <c r="C61" s="217"/>
      <c r="D61" s="217"/>
      <c r="G61" s="192"/>
    </row>
    <row r="62" spans="2:12" ht="13.5" thickBot="1" x14ac:dyDescent="0.25">
      <c r="B62" s="226" t="s">
        <v>68</v>
      </c>
      <c r="C62" s="227"/>
      <c r="D62" s="227"/>
      <c r="E62" s="218"/>
      <c r="F62" s="218"/>
      <c r="G62" s="236"/>
      <c r="L62" s="217"/>
    </row>
    <row r="63" spans="2:12" x14ac:dyDescent="0.2">
      <c r="C63" s="219"/>
    </row>
    <row r="64" spans="2:12" x14ac:dyDescent="0.2">
      <c r="C64" s="219"/>
      <c r="E64" s="220"/>
    </row>
    <row r="65" spans="3:5" x14ac:dyDescent="0.2">
      <c r="C65" s="219"/>
      <c r="E65" s="220"/>
    </row>
    <row r="66" spans="3:5" x14ac:dyDescent="0.2">
      <c r="E66" s="220"/>
    </row>
    <row r="67" spans="3:5" x14ac:dyDescent="0.2">
      <c r="C67" s="219"/>
      <c r="E67" s="220"/>
    </row>
    <row r="68" spans="3:5" x14ac:dyDescent="0.2">
      <c r="C68" s="219"/>
      <c r="E68" s="220"/>
    </row>
    <row r="69" spans="3:5" x14ac:dyDescent="0.2">
      <c r="C69" s="220"/>
      <c r="D69" s="220"/>
    </row>
    <row r="70" spans="3:5" x14ac:dyDescent="0.2">
      <c r="C70" s="220"/>
      <c r="D70" s="220"/>
    </row>
    <row r="71" spans="3:5" x14ac:dyDescent="0.2">
      <c r="C71" s="220"/>
      <c r="D71" s="220"/>
    </row>
    <row r="72" spans="3:5" x14ac:dyDescent="0.2">
      <c r="C72" s="220"/>
      <c r="D72" s="220"/>
    </row>
    <row r="73" spans="3:5" x14ac:dyDescent="0.2">
      <c r="D73" s="220"/>
    </row>
    <row r="74" spans="3:5" x14ac:dyDescent="0.2">
      <c r="D74" s="220"/>
    </row>
  </sheetData>
  <sheetProtection selectLockedCells="1"/>
  <mergeCells count="16">
    <mergeCell ref="B12:G12"/>
    <mergeCell ref="B18:C18"/>
    <mergeCell ref="B21:C21"/>
    <mergeCell ref="B14:C14"/>
    <mergeCell ref="E18:F18"/>
    <mergeCell ref="E21:F21"/>
    <mergeCell ref="B58:G58"/>
    <mergeCell ref="B42:D44"/>
    <mergeCell ref="B53:G53"/>
    <mergeCell ref="B22:G22"/>
    <mergeCell ref="E47:G48"/>
    <mergeCell ref="E23:G24"/>
    <mergeCell ref="E31:G32"/>
    <mergeCell ref="E34:G35"/>
    <mergeCell ref="E37:G46"/>
    <mergeCell ref="E28:G29"/>
  </mergeCells>
  <phoneticPr fontId="0" type="noConversion"/>
  <hyperlinks>
    <hyperlink ref="B62" r:id="rId1" xr:uid="{00000000-0004-0000-0000-000001000000}"/>
    <hyperlink ref="B26" r:id="rId2" xr:uid="{7D189631-6BDC-4752-B537-A1DFF621B1A9}"/>
  </hyperlinks>
  <printOptions horizontalCentered="1" verticalCentered="1"/>
  <pageMargins left="0.25" right="0.25" top="0.25" bottom="0.17" header="0" footer="0"/>
  <pageSetup scale="8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5.42578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"March "&amp;'Jul 24'!A2</f>
        <v>March FY25</v>
      </c>
      <c r="B4" s="6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t="str">
        <f>'Feb 25'!C35</f>
        <v>0.00</v>
      </c>
      <c r="D5" s="98" t="str">
        <f>'Feb 25'!D35</f>
        <v>0.00</v>
      </c>
      <c r="E5" s="98" t="str">
        <f>'Feb 25'!E35</f>
        <v>0.00</v>
      </c>
      <c r="F5" s="98" t="str">
        <f>'Feb 25'!F35</f>
        <v>0.00</v>
      </c>
      <c r="G5" s="98" t="str">
        <f>'Feb 25'!G35</f>
        <v>0.00</v>
      </c>
      <c r="H5" s="98" t="str">
        <f>'Feb 25'!H35</f>
        <v>0.00</v>
      </c>
      <c r="I5" s="98" t="str">
        <f>'Feb 25'!I35</f>
        <v>0.00</v>
      </c>
      <c r="J5" s="98" t="str">
        <f>'Feb 25'!J35</f>
        <v>0.00</v>
      </c>
      <c r="K5" s="98" t="str">
        <f>'Feb 25'!K35</f>
        <v>0.00</v>
      </c>
      <c r="L5" s="98" t="str">
        <f>'Feb 25'!L35</f>
        <v>0.00</v>
      </c>
      <c r="M5" s="98" t="str">
        <f>'Feb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122</v>
      </c>
      <c r="B28" s="281" t="s">
        <v>121</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9.710937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"April "&amp;'Jul 24'!A2</f>
        <v>April FY25</v>
      </c>
      <c r="B4" s="6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t="str">
        <f>'Mar 25'!C35</f>
        <v>0.00</v>
      </c>
      <c r="D5" s="98" t="str">
        <f>'Mar 25'!D35</f>
        <v>0.00</v>
      </c>
      <c r="E5" s="98" t="str">
        <f>'Mar 25'!E35</f>
        <v>0.00</v>
      </c>
      <c r="F5" s="98" t="str">
        <f>'Mar 25'!F35</f>
        <v>0.00</v>
      </c>
      <c r="G5" s="98" t="str">
        <f>'Mar 25'!G35</f>
        <v>0.00</v>
      </c>
      <c r="H5" s="98" t="str">
        <f>'Mar 25'!H35</f>
        <v>0.00</v>
      </c>
      <c r="I5" s="98" t="str">
        <f>'Mar 25'!I35</f>
        <v>0.00</v>
      </c>
      <c r="J5" s="98" t="str">
        <f>'Mar 25'!J35</f>
        <v>0.00</v>
      </c>
      <c r="K5" s="98" t="str">
        <f>'Mar 25'!K35</f>
        <v>0.00</v>
      </c>
      <c r="L5" s="98" t="str">
        <f>'Mar 25'!L35</f>
        <v>0.00</v>
      </c>
      <c r="M5" s="98" t="str">
        <f>'Mar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122</v>
      </c>
      <c r="B28" s="281" t="s">
        <v>121</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9.5703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"May "&amp;'Jul 24'!A2</f>
        <v>May FY25</v>
      </c>
      <c r="B4" s="69"/>
      <c r="C4" s="181" t="s">
        <v>94</v>
      </c>
      <c r="D4" s="181" t="s">
        <v>95</v>
      </c>
      <c r="E4" s="181" t="s">
        <v>96</v>
      </c>
      <c r="F4" s="181" t="s">
        <v>97</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t="str">
        <f>'Apr 25'!C35</f>
        <v>0.00</v>
      </c>
      <c r="D5" s="98" t="str">
        <f>'Apr 25'!D35</f>
        <v>0.00</v>
      </c>
      <c r="E5" s="98" t="str">
        <f>'Apr 25'!E35</f>
        <v>0.00</v>
      </c>
      <c r="F5" s="98" t="str">
        <f>'Apr 25'!F35</f>
        <v>0.00</v>
      </c>
      <c r="G5" s="98" t="str">
        <f>'Apr 25'!G35</f>
        <v>0.00</v>
      </c>
      <c r="H5" s="98" t="str">
        <f>'Apr 25'!H35</f>
        <v>0.00</v>
      </c>
      <c r="I5" s="98" t="str">
        <f>'Apr 25'!I35</f>
        <v>0.00</v>
      </c>
      <c r="J5" s="98" t="str">
        <f>'Apr 25'!J35</f>
        <v>0.00</v>
      </c>
      <c r="K5" s="98" t="str">
        <f>'Apr 25'!K35</f>
        <v>0.00</v>
      </c>
      <c r="L5" s="98" t="str">
        <f>'Apr 25'!L35</f>
        <v>0.00</v>
      </c>
      <c r="M5" s="98" t="str">
        <f>'Apr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122</v>
      </c>
      <c r="B28" s="281" t="s">
        <v>121</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F23" sqref="F23"/>
    </sheetView>
  </sheetViews>
  <sheetFormatPr defaultColWidth="9.140625" defaultRowHeight="12.75" x14ac:dyDescent="0.2"/>
  <cols>
    <col min="1" max="1" width="48.710937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"June "&amp;'Jul 24'!A2</f>
        <v>June FY25</v>
      </c>
      <c r="B4" s="6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t="str">
        <f>'May 25'!C35</f>
        <v>0.00</v>
      </c>
      <c r="D5" s="98" t="str">
        <f>'May 25'!D35</f>
        <v>0.00</v>
      </c>
      <c r="E5" s="98" t="str">
        <f>'May 25'!E35</f>
        <v>0.00</v>
      </c>
      <c r="F5" s="98" t="str">
        <f>'May 25'!F35</f>
        <v>0.00</v>
      </c>
      <c r="G5" s="98" t="str">
        <f>'May 25'!G35</f>
        <v>0.00</v>
      </c>
      <c r="H5" s="98" t="str">
        <f>'May 25'!H35</f>
        <v>0.00</v>
      </c>
      <c r="I5" s="98" t="str">
        <f>'May 25'!I35</f>
        <v>0.00</v>
      </c>
      <c r="J5" s="98" t="str">
        <f>'May 25'!J35</f>
        <v>0.00</v>
      </c>
      <c r="K5" s="98" t="str">
        <f>'May 25'!K35</f>
        <v>0.00</v>
      </c>
      <c r="L5" s="98" t="str">
        <f>'May 25'!L35</f>
        <v>0.00</v>
      </c>
      <c r="M5" s="98" t="str">
        <f>'May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122</v>
      </c>
      <c r="B28" s="281" t="s">
        <v>121</v>
      </c>
      <c r="C28" s="282"/>
      <c r="D28" s="282"/>
      <c r="E28" s="282"/>
      <c r="F28" s="282"/>
      <c r="G28" s="282"/>
      <c r="H28" s="282"/>
      <c r="I28" s="282"/>
      <c r="J28" s="282"/>
      <c r="K28" s="38"/>
      <c r="L28" s="38"/>
      <c r="M28" s="38"/>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r:id="rId1"/>
  <headerFooter alignWithMargins="0">
    <oddHeader xml:space="preserve">&amp;R&amp;"Times New Roman,Bold"FP6-b
July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80"/>
  <sheetViews>
    <sheetView zoomScale="85" zoomScaleNormal="85" workbookViewId="0">
      <pane xSplit="2" ySplit="4" topLeftCell="C5" activePane="bottomRight" state="frozen"/>
      <selection activeCell="B12" sqref="B12:C12"/>
      <selection pane="topRight" activeCell="B12" sqref="B12:C12"/>
      <selection pane="bottomLeft" activeCell="B12" sqref="B12:C12"/>
      <selection pane="bottomRight" activeCell="C12" sqref="C12"/>
    </sheetView>
  </sheetViews>
  <sheetFormatPr defaultColWidth="9.140625" defaultRowHeight="12.75" x14ac:dyDescent="0.2"/>
  <cols>
    <col min="1" max="1" width="47.42578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51"/>
      <c r="B1" s="245"/>
      <c r="C1" s="249"/>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21" customHeight="1" thickBot="1" x14ac:dyDescent="0.3">
      <c r="A3" s="252"/>
      <c r="B3" s="245"/>
      <c r="C3" s="245"/>
      <c r="D3" s="245"/>
      <c r="E3" s="245"/>
      <c r="F3" s="245"/>
      <c r="G3" s="245"/>
      <c r="H3" s="245"/>
      <c r="I3" s="245"/>
      <c r="J3" s="245"/>
      <c r="K3" s="245"/>
      <c r="L3" s="249"/>
      <c r="M3" s="249"/>
      <c r="N3" s="11"/>
    </row>
    <row r="4" spans="1:14" ht="48.75" thickBot="1" x14ac:dyDescent="0.25">
      <c r="A4" s="52" t="str">
        <f>'Jul 24'!A2&amp;" TOTALS"</f>
        <v>FY25 TOTALS</v>
      </c>
      <c r="B4" s="9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9.25" customHeight="1" thickBot="1" x14ac:dyDescent="0.25">
      <c r="A5" s="176" t="s">
        <v>127</v>
      </c>
      <c r="B5" s="177">
        <v>1</v>
      </c>
      <c r="C5" s="98">
        <f>'Jul 24'!C5</f>
        <v>0</v>
      </c>
      <c r="D5" s="98">
        <f>'Jul 24'!D5</f>
        <v>0</v>
      </c>
      <c r="E5" s="98">
        <f>'Jul 24'!E5</f>
        <v>0</v>
      </c>
      <c r="F5" s="98">
        <f>'Jul 24'!F5</f>
        <v>0</v>
      </c>
      <c r="G5" s="98">
        <f>'Jul 24'!G5</f>
        <v>0</v>
      </c>
      <c r="H5" s="98">
        <f>'Jul 24'!H5</f>
        <v>0</v>
      </c>
      <c r="I5" s="98">
        <f>'Jul 24'!I5</f>
        <v>0</v>
      </c>
      <c r="J5" s="98">
        <f>'Jul 24'!J5</f>
        <v>0</v>
      </c>
      <c r="K5" s="98">
        <f>'Jul 24'!K5</f>
        <v>0</v>
      </c>
      <c r="L5" s="98">
        <f>'Jul 24'!L5</f>
        <v>0</v>
      </c>
      <c r="M5" s="98">
        <f>'Jul 24'!M5</f>
        <v>0</v>
      </c>
      <c r="N5" s="23"/>
    </row>
    <row r="6" spans="1:14" ht="12" customHeight="1" x14ac:dyDescent="0.2">
      <c r="A6" s="100" t="s">
        <v>18</v>
      </c>
      <c r="B6" s="55"/>
      <c r="C6" s="60"/>
      <c r="D6" s="60"/>
      <c r="E6" s="60"/>
      <c r="F6" s="60"/>
      <c r="G6" s="60"/>
      <c r="H6" s="60"/>
      <c r="I6" s="60"/>
      <c r="J6" s="60"/>
      <c r="K6" s="57"/>
      <c r="L6" s="57"/>
      <c r="M6" s="58"/>
      <c r="N6" s="11"/>
    </row>
    <row r="7" spans="1:14" ht="11.25" customHeight="1" x14ac:dyDescent="0.2">
      <c r="A7" s="101" t="s">
        <v>49</v>
      </c>
      <c r="B7" s="75"/>
      <c r="C7" s="40"/>
      <c r="D7" s="40"/>
      <c r="E7" s="40"/>
      <c r="F7" s="40"/>
      <c r="G7" s="40"/>
      <c r="H7" s="40"/>
      <c r="I7" s="40"/>
      <c r="J7" s="40"/>
      <c r="K7" s="40"/>
      <c r="L7" s="40"/>
      <c r="M7" s="41"/>
      <c r="N7" s="11"/>
    </row>
    <row r="8" spans="1:14" ht="13.5" customHeight="1" x14ac:dyDescent="0.2">
      <c r="A8" s="102" t="s">
        <v>34</v>
      </c>
      <c r="B8" s="68">
        <v>110</v>
      </c>
      <c r="C8" s="7">
        <f>SUM('Jul 24'!C8+'Aug 24'!C8+'Sept 24'!C8+'Oct 24'!C8+'Nov 24'!C8+'Dec 24'!C8+'Jan 25'!C8+'Feb 25'!C8+'Mar 25'!C8+'Apr 25'!C8+'May 25'!C8+'Jun 25'!C8)</f>
        <v>0</v>
      </c>
      <c r="D8" s="7">
        <f>SUM('Jul 24'!D8+'Aug 24'!D8+'Sept 24'!D8+'Oct 24'!D8+'Nov 24'!D8+'Dec 24'!D8+'Jan 25'!D8+'Feb 25'!D8+'Mar 25'!D8+'Apr 25'!D8+'May 25'!D8+'Jun 25'!D8)</f>
        <v>0</v>
      </c>
      <c r="E8" s="93"/>
      <c r="F8" s="93"/>
      <c r="G8" s="93"/>
      <c r="H8" s="93"/>
      <c r="I8" s="93"/>
      <c r="J8" s="93"/>
      <c r="K8" s="7">
        <f>SUM('Jul 24'!K8+'Aug 24'!K8+'Sept 24'!K8+'Oct 24'!K8+'Nov 24'!K8+'Dec 24'!K8+'Jan 25'!K8+'Feb 25'!K8+'Mar 25'!K8+'Apr 25'!K8+'May 25'!K8+'Jun 25'!K8)</f>
        <v>0</v>
      </c>
      <c r="L8" s="7">
        <f>SUM('Jul 24'!L8+'Aug 24'!L8+'Sept 24'!L8+'Oct 24'!L8+'Nov 24'!L8+'Dec 24'!L8+'Jan 25'!L8+'Feb 25'!L8+'Mar 25'!L8+'Apr 25'!L8+'May 25'!L8+'Jun 25'!L8)</f>
        <v>0</v>
      </c>
      <c r="M8" s="7">
        <f>SUM('Jul 24'!M8+'Aug 24'!M8+'Sept 24'!M8+'Oct 24'!M8+'Nov 24'!M8+'Dec 24'!M8+'Jan 25'!M8+'Feb 25'!M8+'Mar 25'!M8+'Apr 25'!M8+'May 25'!M8+'Jun 25'!M8)</f>
        <v>0</v>
      </c>
      <c r="N8" s="11"/>
    </row>
    <row r="9" spans="1:14" ht="13.5" customHeight="1" x14ac:dyDescent="0.2">
      <c r="A9" s="102" t="s">
        <v>7</v>
      </c>
      <c r="B9" s="68">
        <v>115</v>
      </c>
      <c r="C9" s="7">
        <f>SUM('Jul 24'!C9+'Aug 24'!C9+'Sept 24'!C9+'Oct 24'!C9+'Nov 24'!C9+'Dec 24'!C9+'Jan 25'!C9+'Feb 25'!C9+'Mar 25'!C9+'Apr 25'!C9+'May 25'!C9+'Jun 25'!C9)</f>
        <v>0</v>
      </c>
      <c r="D9" s="7">
        <f>SUM('Jul 24'!D9+'Aug 24'!D9+'Sept 24'!D9+'Oct 24'!D9+'Nov 24'!D9+'Dec 24'!D9+'Jan 25'!D9+'Feb 25'!D9+'Mar 25'!D9+'Apr 25'!D9+'May 25'!D9+'Jun 25'!D9)</f>
        <v>0</v>
      </c>
      <c r="E9" s="93"/>
      <c r="F9" s="93"/>
      <c r="G9" s="93"/>
      <c r="H9" s="93"/>
      <c r="I9" s="93"/>
      <c r="J9" s="93"/>
      <c r="K9" s="7">
        <f>SUM('Jul 24'!K9+'Aug 24'!K9+'Sept 24'!K9+'Oct 24'!K9+'Nov 24'!K9+'Dec 24'!K9+'Jan 25'!K9+'Feb 25'!K9+'Mar 25'!K9+'Apr 25'!K9+'May 25'!K9+'Jun 25'!K9)</f>
        <v>0</v>
      </c>
      <c r="L9" s="7">
        <f>SUM('Jul 24'!L9+'Aug 24'!L9+'Sept 24'!L9+'Oct 24'!L9+'Nov 24'!L9+'Dec 24'!L9+'Jan 25'!L9+'Feb 25'!L9+'Mar 25'!L9+'Apr 25'!L9+'May 25'!L9+'Jun 25'!L9)</f>
        <v>0</v>
      </c>
      <c r="M9" s="7">
        <f>SUM('Jul 24'!M9+'Aug 24'!M9+'Sept 24'!M9+'Oct 24'!M9+'Nov 24'!M9+'Dec 24'!M9+'Jan 25'!M9+'Feb 25'!M9+'Mar 25'!M9+'Apr 25'!M9+'May 25'!M9+'Jun 25'!M9)</f>
        <v>0</v>
      </c>
      <c r="N9" s="11"/>
    </row>
    <row r="10" spans="1:14" ht="13.5" customHeight="1" x14ac:dyDescent="0.2">
      <c r="A10" s="102" t="s">
        <v>8</v>
      </c>
      <c r="B10" s="73">
        <v>120</v>
      </c>
      <c r="C10" s="7">
        <f>SUM('Jul 24'!C10+'Aug 24'!C10+'Sept 24'!C10+'Oct 24'!C10+'Nov 24'!C10+'Dec 24'!C10+'Jan 25'!C10+'Feb 25'!C10+'Mar 25'!C10+'Apr 25'!C10+'May 25'!C10+'Jun 25'!C10)</f>
        <v>0</v>
      </c>
      <c r="D10" s="7">
        <f>SUM('Jul 24'!D10+'Aug 24'!D10+'Sept 24'!D10+'Oct 24'!D10+'Nov 24'!D10+'Dec 24'!D10+'Jan 25'!D10+'Feb 25'!D10+'Mar 25'!D10+'Apr 25'!D10+'May 25'!D10+'Jun 25'!D10)</f>
        <v>0</v>
      </c>
      <c r="E10" s="93"/>
      <c r="F10" s="93"/>
      <c r="G10" s="93"/>
      <c r="H10" s="93"/>
      <c r="I10" s="93"/>
      <c r="J10" s="93"/>
      <c r="K10" s="7">
        <f>SUM('Jul 24'!K10+'Aug 24'!K10+'Sept 24'!K10+'Oct 24'!K10+'Nov 24'!K10+'Dec 24'!K10+'Jan 25'!K10+'Feb 25'!K10+'Mar 25'!K10+'Apr 25'!K10+'May 25'!K10+'Jun 25'!K10)</f>
        <v>0</v>
      </c>
      <c r="L10" s="7">
        <f>SUM('Jul 24'!L10+'Aug 24'!L10+'Sept 24'!L10+'Oct 24'!L10+'Nov 24'!L10+'Dec 24'!L10+'Jan 25'!L10+'Feb 25'!L10+'Mar 25'!L10+'Apr 25'!L10+'May 25'!L10+'Jun 25'!L10)</f>
        <v>0</v>
      </c>
      <c r="M10" s="7">
        <f>SUM('Jul 24'!M10+'Aug 24'!M10+'Sept 24'!M10+'Oct 24'!M10+'Nov 24'!M10+'Dec 24'!M10+'Jan 25'!M10+'Feb 25'!M10+'Mar 25'!M10+'Apr 25'!M10+'May 25'!M10+'Jun 25'!M10)</f>
        <v>0</v>
      </c>
      <c r="N10" s="11"/>
    </row>
    <row r="11" spans="1:14" ht="13.5" customHeight="1" x14ac:dyDescent="0.2">
      <c r="A11" s="102" t="s">
        <v>20</v>
      </c>
      <c r="B11" s="68">
        <v>125</v>
      </c>
      <c r="C11" s="7">
        <f>SUM('Jul 24'!C11+'Aug 24'!C11+'Sept 24'!C11+'Oct 24'!C11+'Nov 24'!C11+'Dec 24'!C11+'Jan 25'!C11+'Feb 25'!C11+'Mar 25'!C11+'Apr 25'!C11+'May 25'!C11+'Jun 25'!C11)</f>
        <v>0</v>
      </c>
      <c r="D11" s="7">
        <f>SUM('Jul 24'!D11+'Aug 24'!D11+'Sept 24'!D11+'Oct 24'!D11+'Nov 24'!D11+'Dec 24'!D11+'Jan 25'!D11+'Feb 25'!D11+'Mar 25'!D11+'Apr 25'!D11+'May 25'!D11+'Jun 25'!D11)</f>
        <v>0</v>
      </c>
      <c r="E11" s="93"/>
      <c r="F11" s="93"/>
      <c r="G11" s="93"/>
      <c r="H11" s="93"/>
      <c r="I11" s="93"/>
      <c r="J11" s="93"/>
      <c r="K11" s="7">
        <f>SUM('Jul 24'!K11+'Aug 24'!K11+'Sept 24'!K11+'Oct 24'!K11+'Nov 24'!K11+'Dec 24'!K11+'Jan 25'!K11+'Feb 25'!K11+'Mar 25'!K11+'Apr 25'!K11+'May 25'!K11+'Jun 25'!K11)</f>
        <v>0</v>
      </c>
      <c r="L11" s="7">
        <f>SUM('Jul 24'!L11+'Aug 24'!L11+'Sept 24'!L11+'Oct 24'!L11+'Nov 24'!L11+'Dec 24'!L11+'Jan 25'!L11+'Feb 25'!L11+'Mar 25'!L11+'Apr 25'!L11+'May 25'!L11+'Jun 25'!L11)</f>
        <v>0</v>
      </c>
      <c r="M11" s="7">
        <f>SUM('Jul 24'!M11+'Aug 24'!M11+'Sept 24'!M11+'Oct 24'!M11+'Nov 24'!M11+'Dec 24'!M11+'Jan 25'!M11+'Feb 25'!M11+'Mar 25'!M11+'Apr 25'!M11+'May 25'!M11+'Jun 25'!M11)</f>
        <v>0</v>
      </c>
      <c r="N11" s="11"/>
    </row>
    <row r="12" spans="1:14" ht="13.5" customHeight="1" x14ac:dyDescent="0.2">
      <c r="A12" s="102" t="s">
        <v>9</v>
      </c>
      <c r="B12" s="73">
        <v>130</v>
      </c>
      <c r="C12" s="7">
        <f>SUM('Jul 24'!C12+'Aug 24'!C12+'Sept 24'!C12+'Oct 24'!C12+'Nov 24'!C12+'Dec 24'!C12+'Jan 25'!C12+'Feb 25'!C12+'Mar 25'!C12+'Apr 25'!C12+'May 25'!C12+'Jun 25'!C12)</f>
        <v>0</v>
      </c>
      <c r="D12" s="7">
        <f>SUM('Jul 24'!D12+'Aug 24'!D12+'Sept 24'!D12+'Oct 24'!D12+'Nov 24'!D12+'Dec 24'!D12+'Jan 25'!D12+'Feb 25'!D12+'Mar 25'!D12+'Apr 25'!D12+'May 25'!D12+'Jun 25'!D12)</f>
        <v>0</v>
      </c>
      <c r="E12" s="93"/>
      <c r="F12" s="93"/>
      <c r="G12" s="93"/>
      <c r="H12" s="93"/>
      <c r="I12" s="93"/>
      <c r="J12" s="93"/>
      <c r="K12" s="7">
        <f>SUM('Jul 24'!K12+'Aug 24'!K12+'Sept 24'!K12+'Oct 24'!K12+'Nov 24'!K12+'Dec 24'!K12+'Jan 25'!K12+'Feb 25'!K12+'Mar 25'!K12+'Apr 25'!K12+'May 25'!K12+'Jun 25'!K12)</f>
        <v>0</v>
      </c>
      <c r="L12" s="7">
        <f>SUM('Jul 24'!L12+'Aug 24'!L12+'Sept 24'!L12+'Oct 24'!L12+'Nov 24'!L12+'Dec 24'!L12+'Jan 25'!L12+'Feb 25'!L12+'Mar 25'!L12+'Apr 25'!L12+'May 25'!L12+'Jun 25'!L12)</f>
        <v>0</v>
      </c>
      <c r="M12" s="7">
        <f>SUM('Jul 24'!M12+'Aug 24'!M12+'Sept 24'!M12+'Oct 24'!M12+'Nov 24'!M12+'Dec 24'!M12+'Jan 25'!M12+'Feb 25'!M12+'Mar 25'!M12+'Apr 25'!M12+'May 25'!M12+'Jun 25'!M12)</f>
        <v>0</v>
      </c>
      <c r="N12" s="11"/>
    </row>
    <row r="13" spans="1:14" ht="11.25" customHeight="1" x14ac:dyDescent="0.2">
      <c r="A13" s="101" t="s">
        <v>50</v>
      </c>
      <c r="B13" s="75"/>
      <c r="C13" s="40"/>
      <c r="D13" s="40"/>
      <c r="E13" s="40"/>
      <c r="F13" s="40"/>
      <c r="G13" s="40"/>
      <c r="H13" s="40"/>
      <c r="I13" s="40"/>
      <c r="J13" s="40"/>
      <c r="K13" s="40"/>
      <c r="L13" s="40"/>
      <c r="M13" s="41"/>
      <c r="N13" s="11"/>
    </row>
    <row r="14" spans="1:14" ht="13.5" customHeight="1" x14ac:dyDescent="0.2">
      <c r="A14" s="103" t="s">
        <v>10</v>
      </c>
      <c r="B14" s="67">
        <v>142</v>
      </c>
      <c r="C14" s="7">
        <f>SUM('Jul 24'!C14+'Aug 24'!C14+'Sept 24'!C14+'Oct 24'!C14+'Nov 24'!C14+'Dec 24'!C14+'Jan 25'!C14+'Feb 25'!C14+'Mar 25'!C14+'Apr 25'!C14+'May 25'!C14+'Jun 25'!C14)</f>
        <v>0</v>
      </c>
      <c r="D14" s="7">
        <f>SUM('Jul 24'!D14+'Aug 24'!D14+'Sept 24'!D14+'Oct 24'!D14+'Nov 24'!D14+'Dec 24'!D14+'Jan 25'!D14+'Feb 25'!D14+'Mar 25'!D14+'Apr 25'!D14+'May 25'!D14+'Jun 25'!D14)</f>
        <v>0</v>
      </c>
      <c r="E14" s="96"/>
      <c r="F14" s="96"/>
      <c r="G14" s="96"/>
      <c r="H14" s="96"/>
      <c r="I14" s="96"/>
      <c r="J14" s="96"/>
      <c r="K14" s="7">
        <f>SUM('Jul 24'!K14+'Aug 24'!K14+'Sept 24'!K14+'Oct 24'!K14+'Nov 24'!K14+'Dec 24'!K14+'Jan 25'!K14+'Feb 25'!K14+'Mar 25'!K14+'Apr 25'!K14+'May 25'!K14+'Jun 25'!K14)</f>
        <v>0</v>
      </c>
      <c r="L14" s="7">
        <f>SUM('Jul 24'!L14+'Aug 24'!L14+'Sept 24'!L14+'Oct 24'!L14+'Nov 24'!L14+'Dec 24'!L14+'Jan 25'!L14+'Feb 25'!L14+'Mar 25'!L14+'Apr 25'!L14+'May 25'!L14+'Jun 25'!L14)</f>
        <v>0</v>
      </c>
      <c r="M14" s="7">
        <f>SUM('Jul 24'!M14+'Aug 24'!M14+'Sept 24'!M14+'Oct 24'!M14+'Nov 24'!M14+'Dec 24'!M14+'Jan 25'!M14+'Feb 25'!M14+'Mar 25'!M14+'Apr 25'!M14+'May 25'!M14+'Jun 25'!M14)</f>
        <v>0</v>
      </c>
      <c r="N14" s="11"/>
    </row>
    <row r="15" spans="1:14" ht="13.5" customHeight="1" x14ac:dyDescent="0.2">
      <c r="A15" s="103" t="s">
        <v>11</v>
      </c>
      <c r="B15" s="67">
        <v>144</v>
      </c>
      <c r="C15" s="7">
        <f>SUM('Jul 24'!C15+'Aug 24'!C15+'Sept 24'!C15+'Oct 24'!C15+'Nov 24'!C15+'Dec 24'!C15+'Jan 25'!C15+'Feb 25'!C15+'Mar 25'!C15+'Apr 25'!C15+'May 25'!C15+'Jun 25'!C15)</f>
        <v>0</v>
      </c>
      <c r="D15" s="7">
        <f>SUM('Jul 24'!D15+'Aug 24'!D15+'Sept 24'!D15+'Oct 24'!D15+'Nov 24'!D15+'Dec 24'!D15+'Jan 25'!D15+'Feb 25'!D15+'Mar 25'!D15+'Apr 25'!D15+'May 25'!D15+'Jun 25'!D15)</f>
        <v>0</v>
      </c>
      <c r="E15" s="96"/>
      <c r="F15" s="96"/>
      <c r="G15" s="96"/>
      <c r="H15" s="96"/>
      <c r="I15" s="96"/>
      <c r="J15" s="96"/>
      <c r="K15" s="7">
        <f>SUM('Jul 24'!K15+'Aug 24'!K15+'Sept 24'!K15+'Oct 24'!K15+'Nov 24'!K15+'Dec 24'!K15+'Jan 25'!K15+'Feb 25'!K15+'Mar 25'!K15+'Apr 25'!K15+'May 25'!K15+'Jun 25'!K15)</f>
        <v>0</v>
      </c>
      <c r="L15" s="7">
        <f>SUM('Jul 24'!L15+'Aug 24'!L15+'Sept 24'!L15+'Oct 24'!L15+'Nov 24'!L15+'Dec 24'!L15+'Jan 25'!L15+'Feb 25'!L15+'Mar 25'!L15+'Apr 25'!L15+'May 25'!L15+'Jun 25'!L15)</f>
        <v>0</v>
      </c>
      <c r="M15" s="7">
        <f>SUM('Jul 24'!M15+'Aug 24'!M15+'Sept 24'!M15+'Oct 24'!M15+'Nov 24'!M15+'Dec 24'!M15+'Jan 25'!M15+'Feb 25'!M15+'Mar 25'!M15+'Apr 25'!M15+'May 25'!M15+'Jun 25'!M15)</f>
        <v>0</v>
      </c>
      <c r="N15" s="11"/>
    </row>
    <row r="16" spans="1:14" ht="13.5" customHeight="1" x14ac:dyDescent="0.2">
      <c r="A16" s="45" t="s">
        <v>12</v>
      </c>
      <c r="B16" s="67">
        <v>146</v>
      </c>
      <c r="C16" s="93"/>
      <c r="D16" s="93"/>
      <c r="E16" s="7">
        <f>SUM('Jul 24'!E16+'Aug 24'!E16+'Sept 24'!E16+'Oct 24'!E16+'Nov 24'!E16+'Dec 24'!E16+'Jan 25'!E16+'Feb 25'!E16+'Mar 25'!E16+'Apr 25'!E16+'May 25'!E16+'Jun 25'!E16)</f>
        <v>0</v>
      </c>
      <c r="F16" s="7">
        <f>SUM('Jul 24'!F16+'Aug 24'!F16+'Sept 24'!F16+'Oct 24'!F16+'Nov 24'!F16+'Dec 24'!F16+'Jan 25'!F16+'Feb 25'!F16+'Mar 25'!F16+'Apr 25'!F16+'May 25'!F16+'Jun 25'!F16)</f>
        <v>0</v>
      </c>
      <c r="G16" s="96"/>
      <c r="H16" s="96"/>
      <c r="I16" s="96"/>
      <c r="J16" s="96"/>
      <c r="K16" s="7">
        <f>SUM('Jul 24'!K16+'Aug 24'!K16+'Sept 24'!K16+'Oct 24'!K16+'Nov 24'!K16+'Dec 24'!K16+'Jan 25'!K16+'Feb 25'!K16+'Mar 25'!K16+'Apr 25'!K16+'May 25'!K16+'Jun 25'!K16)</f>
        <v>0</v>
      </c>
      <c r="L16" s="7">
        <f>SUM('Jul 24'!L16+'Aug 24'!L16+'Sept 24'!L16+'Oct 24'!L16+'Nov 24'!L16+'Dec 24'!L16+'Jan 25'!L16+'Feb 25'!L16+'Mar 25'!L16+'Apr 25'!L16+'May 25'!L16+'Jun 25'!L16)</f>
        <v>0</v>
      </c>
      <c r="M16" s="7">
        <f>SUM('Jul 24'!M16+'Aug 24'!M16+'Sept 24'!M16+'Oct 24'!M16+'Nov 24'!M16+'Dec 24'!M16+'Jan 25'!M16+'Feb 25'!M16+'Mar 25'!M16+'Apr 25'!M16+'May 25'!M16+'Jun 25'!M16)</f>
        <v>0</v>
      </c>
      <c r="N16" s="11"/>
    </row>
    <row r="17" spans="1:14" ht="13.5" customHeight="1" x14ac:dyDescent="0.2">
      <c r="A17" s="103" t="s">
        <v>4</v>
      </c>
      <c r="B17" s="67">
        <v>148</v>
      </c>
      <c r="C17" s="96"/>
      <c r="D17" s="7">
        <f>SUM('Jul 24'!D17+'Aug 24'!D17+'Sept 24'!D17+'Oct 24'!D17+'Nov 24'!D17+'Dec 24'!D17+'Jan 25'!D17+'Feb 25'!D17+'Mar 25'!D17+'Apr 25'!D17+'May 25'!D17+'Jun 25'!D17)</f>
        <v>0</v>
      </c>
      <c r="E17" s="93"/>
      <c r="F17" s="93"/>
      <c r="G17" s="96"/>
      <c r="H17" s="96"/>
      <c r="I17" s="96"/>
      <c r="J17" s="96"/>
      <c r="K17" s="38"/>
      <c r="L17" s="38"/>
      <c r="M17" s="38"/>
      <c r="N17" s="11"/>
    </row>
    <row r="18" spans="1:14" ht="13.5" customHeight="1" x14ac:dyDescent="0.2">
      <c r="A18" s="104" t="s">
        <v>13</v>
      </c>
      <c r="B18" s="67">
        <v>150</v>
      </c>
      <c r="C18" s="94"/>
      <c r="D18" s="94"/>
      <c r="E18" s="96"/>
      <c r="F18" s="96"/>
      <c r="G18" s="7">
        <f>SUM('Jul 24'!G18+'Aug 24'!G18+'Sept 24'!G18+'Oct 24'!G18+'Nov 24'!G18+'Dec 24'!G18+'Jan 25'!G18+'Feb 25'!G18+'Mar 25'!G18+'Apr 25'!G18+'May 25'!G18+'Jun 25'!G18)</f>
        <v>0</v>
      </c>
      <c r="H18" s="7">
        <f>SUM('Jul 24'!H18+'Aug 24'!H18+'Sept 24'!H18+'Oct 24'!H18+'Nov 24'!H18+'Dec 24'!H18+'Jan 25'!H18+'Feb 25'!H18+'Mar 25'!H18+'Apr 25'!H18+'May 25'!H18+'Jun 25'!H18)</f>
        <v>0</v>
      </c>
      <c r="I18" s="94"/>
      <c r="J18" s="94"/>
      <c r="K18" s="7">
        <f>SUM('Jul 24'!K18+'Aug 24'!K18+'Sept 24'!K18+'Oct 24'!K18+'Nov 24'!K18+'Dec 24'!K18+'Jan 25'!K18+'Feb 25'!K18+'Mar 25'!K18+'Apr 25'!K18+'May 25'!K18+'Jun 25'!K18)</f>
        <v>0</v>
      </c>
      <c r="L18" s="7">
        <f>SUM('Jul 24'!L18+'Aug 24'!L18+'Sept 24'!L18+'Oct 24'!L18+'Nov 24'!L18+'Dec 24'!L18+'Jan 25'!L18+'Feb 25'!L18+'Mar 25'!L18+'Apr 25'!L18+'May 25'!L18+'Jun 25'!L18)</f>
        <v>0</v>
      </c>
      <c r="M18" s="7">
        <f>SUM('Jul 24'!M18+'Aug 24'!M18+'Sept 24'!M18+'Oct 24'!M18+'Nov 24'!M18+'Dec 24'!M18+'Jan 25'!M18+'Feb 25'!M18+'Mar 25'!M18+'Apr 25'!M18+'May 25'!M18+'Jun 25'!M18)</f>
        <v>0</v>
      </c>
      <c r="N18" s="11"/>
    </row>
    <row r="19" spans="1:14" ht="13.5" customHeight="1" x14ac:dyDescent="0.2">
      <c r="A19" s="103" t="s">
        <v>14</v>
      </c>
      <c r="B19" s="67">
        <v>152</v>
      </c>
      <c r="C19" s="38"/>
      <c r="D19" s="7">
        <f>SUM('Jul 24'!D19+'Aug 24'!D19+'Sept 24'!D19+'Oct 24'!D19+'Nov 24'!D19+'Dec 24'!D19+'Jan 25'!D19+'Feb 25'!D19+'Mar 25'!D19+'Apr 25'!D19+'May 25'!D19+'Jun 25'!D19)</f>
        <v>0</v>
      </c>
      <c r="E19" s="96"/>
      <c r="F19" s="96"/>
      <c r="G19" s="96"/>
      <c r="H19" s="96"/>
      <c r="I19" s="94"/>
      <c r="J19" s="94"/>
      <c r="K19" s="38"/>
      <c r="L19" s="38"/>
      <c r="M19" s="38"/>
      <c r="N19" s="11"/>
    </row>
    <row r="20" spans="1:14" ht="13.5" customHeight="1" x14ac:dyDescent="0.2">
      <c r="A20" s="104" t="s">
        <v>67</v>
      </c>
      <c r="B20" s="67">
        <v>154</v>
      </c>
      <c r="C20" s="94"/>
      <c r="D20" s="94"/>
      <c r="E20" s="96"/>
      <c r="F20" s="96"/>
      <c r="G20" s="96"/>
      <c r="H20" s="96"/>
      <c r="I20" s="7">
        <f>SUM('Jul 24'!I20+'Aug 24'!I20+'Sept 24'!I20+'Oct 24'!I20+'Nov 24'!I20+'Dec 24'!I20+'Jan 25'!I20+'Feb 25'!I20+'Mar 25'!I20+'Apr 25'!I20+'May 25'!I20+'Jun 25'!I20)</f>
        <v>0</v>
      </c>
      <c r="J20" s="7">
        <f>SUM('Jul 24'!J20+'Aug 24'!J20+'Sept 24'!J20+'Oct 24'!J20+'Nov 24'!J20+'Dec 24'!J20+'Jan 25'!J20+'Feb 25'!J20+'Mar 25'!J20+'Apr 25'!J20+'May 25'!J20+'Jun 25'!J20)</f>
        <v>0</v>
      </c>
      <c r="K20" s="7">
        <f>SUM('Jul 24'!K20+'Aug 24'!K20+'Sept 24'!K20+'Oct 24'!K20+'Nov 24'!K20+'Dec 24'!K20+'Jan 25'!K20+'Feb 25'!K20+'Mar 25'!K20+'Apr 25'!K20+'May 25'!K20+'Jun 25'!K20)</f>
        <v>0</v>
      </c>
      <c r="L20" s="7">
        <f>SUM('Jul 24'!L20+'Aug 24'!L20+'Sept 24'!L20+'Oct 24'!L20+'Nov 24'!L20+'Dec 24'!L20+'Jan 25'!L20+'Feb 25'!L20+'Mar 25'!L20+'Apr 25'!L20+'May 25'!L20+'Jun 25'!L20)</f>
        <v>0</v>
      </c>
      <c r="M20" s="7">
        <f>SUM('Jul 24'!M20+'Aug 24'!M20+'Sept 24'!M20+'Oct 24'!M20+'Nov 24'!M20+'Dec 24'!M20+'Jan 25'!M20+'Feb 25'!M20+'Mar 25'!M20+'Apr 25'!M20+'May 25'!M20+'Jun 25'!M20)</f>
        <v>0</v>
      </c>
      <c r="N20" s="11"/>
    </row>
    <row r="21" spans="1:14" ht="13.5" customHeight="1" x14ac:dyDescent="0.2">
      <c r="A21" s="103" t="s">
        <v>5</v>
      </c>
      <c r="B21" s="67">
        <v>165</v>
      </c>
      <c r="C21" s="7">
        <f>SUM('Jul 24'!C21+'Aug 24'!C21+'Sept 24'!C21+'Oct 24'!C21+'Nov 24'!C21+'Dec 24'!C21+'Jan 25'!C21+'Feb 25'!C21+'Mar 25'!C21+'Apr 25'!C21+'May 25'!C21+'Jun 25'!C21)</f>
        <v>0</v>
      </c>
      <c r="D21" s="7">
        <f>SUM('Jul 24'!D21+'Aug 24'!D21+'Sept 24'!D21+'Oct 24'!D21+'Nov 24'!D21+'Dec 24'!D21+'Jan 25'!D21+'Feb 25'!D21+'Mar 25'!D21+'Apr 25'!D21+'May 25'!D21+'Jun 25'!D21)</f>
        <v>0</v>
      </c>
      <c r="E21" s="96"/>
      <c r="F21" s="96"/>
      <c r="G21" s="96"/>
      <c r="H21" s="96"/>
      <c r="I21" s="96"/>
      <c r="J21" s="96"/>
      <c r="K21" s="7">
        <f>SUM('Jul 24'!K21+'Aug 24'!K21+'Sept 24'!K21+'Oct 24'!K21+'Nov 24'!K21+'Dec 24'!K21+'Jan 25'!K21+'Feb 25'!K21+'Mar 25'!K21+'Apr 25'!K21+'May 25'!K21+'Jun 25'!K21)</f>
        <v>0</v>
      </c>
      <c r="L21" s="7">
        <f>SUM('Jul 24'!L21+'Aug 24'!L21+'Sept 24'!L21+'Oct 24'!L21+'Nov 24'!L21+'Dec 24'!L21+'Jan 25'!L21+'Feb 25'!L21+'Mar 25'!L21+'Apr 25'!L21+'May 25'!L21+'Jun 25'!L21)</f>
        <v>0</v>
      </c>
      <c r="M21" s="7">
        <f>SUM('Jul 24'!M21+'Aug 24'!M21+'Sept 24'!M21+'Oct 24'!M21+'Nov 24'!M21+'Dec 24'!M21+'Jan 25'!M21+'Feb 25'!M21+'Mar 25'!M21+'Apr 25'!M21+'May 25'!M21+'Jun 25'!M21)</f>
        <v>0</v>
      </c>
      <c r="N21" s="11"/>
    </row>
    <row r="22" spans="1:14" ht="13.5" customHeight="1" x14ac:dyDescent="0.2">
      <c r="A22" s="103" t="s">
        <v>16</v>
      </c>
      <c r="B22" s="67">
        <v>168</v>
      </c>
      <c r="C22" s="38"/>
      <c r="D22" s="38"/>
      <c r="E22" s="96"/>
      <c r="F22" s="38"/>
      <c r="G22" s="38"/>
      <c r="H22" s="38"/>
      <c r="I22" s="38"/>
      <c r="J22" s="38"/>
      <c r="K22" s="7">
        <f>SUM('Jul 24'!K22+'Aug 24'!K22+'Sept 24'!K22+'Oct 24'!K22+'Nov 24'!K22+'Dec 24'!K22+'Jan 25'!K22+'Feb 25'!K22+'Mar 25'!K22+'Apr 25'!K22+'May 25'!K22+'Jun 25'!K22)</f>
        <v>0</v>
      </c>
      <c r="L22" s="7">
        <f>SUM('Jul 24'!L22+'Aug 24'!L22+'Sept 24'!L22+'Oct 24'!L22+'Nov 24'!L22+'Dec 24'!L22+'Jan 25'!L22+'Feb 25'!L22+'Mar 25'!L22+'Apr 25'!L22+'May 25'!L22+'Jun 25'!L22)</f>
        <v>0</v>
      </c>
      <c r="M22" s="7">
        <f>SUM('Jul 24'!M22+'Aug 24'!M22+'Sept 24'!M22+'Oct 24'!M22+'Nov 24'!M22+'Dec 24'!M22+'Jan 25'!M22+'Feb 25'!M22+'Mar 25'!M22+'Apr 25'!M22+'May 25'!M22+'Jun 25'!M22)</f>
        <v>0</v>
      </c>
      <c r="N22" s="11"/>
    </row>
    <row r="23" spans="1:14" ht="13.5" customHeight="1" x14ac:dyDescent="0.2">
      <c r="A23" s="103" t="s">
        <v>1</v>
      </c>
      <c r="B23" s="67">
        <v>175</v>
      </c>
      <c r="C23" s="38"/>
      <c r="D23" s="38"/>
      <c r="E23" s="96"/>
      <c r="F23" s="38"/>
      <c r="G23" s="38"/>
      <c r="H23" s="38"/>
      <c r="I23" s="38"/>
      <c r="J23" s="38"/>
      <c r="K23" s="38"/>
      <c r="L23" s="7">
        <f>SUM('Jul 24'!L23+'Aug 24'!L23+'Sept 24'!L23+'Oct 24'!L23+'Nov 24'!L23+'Dec 24'!L23+'Jan 25'!L23+'Feb 25'!L23+'Mar 25'!L23+'Apr 25'!L23+'May 25'!L23+'Jun 25'!L23)</f>
        <v>0</v>
      </c>
      <c r="M23" s="7">
        <f>SUM('Jul 24'!M23+'Aug 24'!M23+'Sept 24'!M23+'Oct 24'!M23+'Nov 24'!M23+'Dec 24'!M23+'Jan 25'!M23+'Feb 25'!M23+'Mar 25'!M23+'Apr 25'!M23+'May 25'!M23+'Jun 25'!M23)</f>
        <v>0</v>
      </c>
      <c r="N23" s="11"/>
    </row>
    <row r="24" spans="1:14" ht="13.5" customHeight="1" x14ac:dyDescent="0.2">
      <c r="A24" s="103" t="s">
        <v>42</v>
      </c>
      <c r="B24" s="67">
        <v>177</v>
      </c>
      <c r="C24" s="7">
        <f>SUM('Jul 24'!C24+'Aug 24'!C24+'Sept 24'!C24+'Oct 24'!C24+'Nov 24'!C24+'Dec 24'!C24+'Jan 25'!C24+'Feb 25'!C24+'Mar 25'!C24+'Apr 25'!C24+'May 25'!C24+'Jun 25'!C24)</f>
        <v>0</v>
      </c>
      <c r="D24" s="7">
        <f>SUM('Jul 24'!D24+'Aug 24'!D24+'Sept 24'!D24+'Oct 24'!D24+'Nov 24'!D24+'Dec 24'!D24+'Jan 25'!D24+'Feb 25'!D24+'Mar 25'!D24+'Apr 25'!D24+'May 25'!D24+'Jun 25'!D24)</f>
        <v>0</v>
      </c>
      <c r="E24" s="96"/>
      <c r="F24" s="96"/>
      <c r="G24" s="96"/>
      <c r="H24" s="96"/>
      <c r="I24" s="96"/>
      <c r="J24" s="96"/>
      <c r="K24" s="7">
        <f>SUM('Jul 24'!K24+'Aug 24'!K24+'Sept 24'!K24+'Oct 24'!K24+'Nov 24'!K24+'Dec 24'!K24+'Jan 25'!K24+'Feb 25'!K24+'Mar 25'!K24+'Apr 25'!K24+'May 25'!K24+'Jun 25'!K24)</f>
        <v>0</v>
      </c>
      <c r="L24" s="7">
        <f>SUM('Jul 24'!L24+'Aug 24'!L24+'Sept 24'!L24+'Oct 24'!L24+'Nov 24'!L24+'Dec 24'!L24+'Jan 25'!L24+'Feb 25'!L24+'Mar 25'!L24+'Apr 25'!L24+'May 25'!L24+'Jun 25'!L24)</f>
        <v>0</v>
      </c>
      <c r="M24" s="7">
        <f>SUM('Jul 24'!M24+'Aug 24'!M24+'Sept 24'!M24+'Oct 24'!M24+'Nov 24'!M24+'Dec 24'!M24+'Jan 25'!M24+'Feb 25'!M24+'Mar 25'!M24+'Apr 25'!M24+'May 25'!M24+'Jun 25'!M24)</f>
        <v>0</v>
      </c>
      <c r="N24" s="11"/>
    </row>
    <row r="25" spans="1:14" ht="13.5" customHeight="1" x14ac:dyDescent="0.2">
      <c r="A25" s="103" t="s">
        <v>2</v>
      </c>
      <c r="B25" s="67">
        <v>180</v>
      </c>
      <c r="C25" s="7">
        <f>SUM('Jul 24'!C25+'Aug 24'!C25+'Sept 24'!C25+'Oct 24'!C25+'Nov 24'!C25+'Dec 24'!C25+'Jan 25'!C25+'Feb 25'!C25+'Mar 25'!C25+'Apr 25'!C25+'May 25'!C25+'Jun 25'!C25)</f>
        <v>0</v>
      </c>
      <c r="D25" s="7">
        <f>SUM('Jul 24'!D25+'Aug 24'!D25+'Sept 24'!D25+'Oct 24'!D25+'Nov 24'!D25+'Dec 24'!D25+'Jan 25'!D25+'Feb 25'!D25+'Mar 25'!D25+'Apr 25'!D25+'May 25'!D25+'Jun 25'!D25)</f>
        <v>0</v>
      </c>
      <c r="E25" s="96"/>
      <c r="F25" s="96"/>
      <c r="G25" s="96"/>
      <c r="H25" s="96"/>
      <c r="I25" s="96"/>
      <c r="J25" s="96"/>
      <c r="K25" s="7">
        <f>SUM('Jul 24'!K25+'Aug 24'!K25+'Sept 24'!K25+'Oct 24'!K25+'Nov 24'!K25+'Dec 24'!K25+'Jan 25'!K25+'Feb 25'!K25+'Mar 25'!K25+'Apr 25'!K25+'May 25'!K25+'Jun 25'!K25)</f>
        <v>0</v>
      </c>
      <c r="L25" s="7">
        <f>SUM('Jul 24'!L25+'Aug 24'!L25+'Sept 24'!L25+'Oct 24'!L25+'Nov 24'!L25+'Dec 24'!L25+'Jan 25'!L25+'Feb 25'!L25+'Mar 25'!L25+'Apr 25'!L25+'May 25'!L25+'Jun 25'!L25)</f>
        <v>0</v>
      </c>
      <c r="M25" s="7">
        <f>SUM('Jul 24'!M25+'Aug 24'!M25+'Sept 24'!M25+'Oct 24'!M25+'Nov 24'!M25+'Dec 24'!M25+'Jan 25'!M25+'Feb 25'!M25+'Mar 25'!M25+'Apr 25'!M25+'May 25'!M25+'Jun 25'!M25)</f>
        <v>0</v>
      </c>
      <c r="N25" s="11"/>
    </row>
    <row r="26" spans="1:14" ht="13.5" customHeight="1" x14ac:dyDescent="0.2">
      <c r="A26" s="103" t="s">
        <v>52</v>
      </c>
      <c r="B26" s="68">
        <v>185</v>
      </c>
      <c r="C26" s="7">
        <f>SUM('Jul 24'!C26+'Aug 24'!C26+'Sept 24'!C26+'Oct 24'!C26+'Nov 24'!C26+'Dec 24'!C26+'Jan 25'!C26+'Feb 25'!C26+'Mar 25'!C26+'Apr 25'!C26+'May 25'!C26+'Jun 25'!C26)</f>
        <v>0</v>
      </c>
      <c r="D26" s="7">
        <f>SUM('Jul 24'!D26+'Aug 24'!D26+'Sept 24'!D26+'Oct 24'!D26+'Nov 24'!D26+'Dec 24'!D26+'Jan 25'!D26+'Feb 25'!D26+'Mar 25'!D26+'Apr 25'!D26+'May 25'!D26+'Jun 25'!D26)</f>
        <v>0</v>
      </c>
      <c r="E26" s="96"/>
      <c r="F26" s="96"/>
      <c r="G26" s="96"/>
      <c r="H26" s="96"/>
      <c r="I26" s="96"/>
      <c r="J26" s="96"/>
      <c r="K26" s="7">
        <f>SUM('Jul 24'!K26+'Aug 24'!K26+'Sept 24'!K26+'Oct 24'!K26+'Nov 24'!K26+'Dec 24'!K26+'Jan 25'!K26+'Feb 25'!K26+'Mar 25'!K26+'Apr 25'!K26+'May 25'!K26+'Jun 25'!K26)</f>
        <v>0</v>
      </c>
      <c r="L26" s="7">
        <f>SUM('Jul 24'!L26+'Aug 24'!L26+'Sept 24'!L26+'Oct 24'!L26+'Nov 24'!L26+'Dec 24'!L26+'Jan 25'!L26+'Feb 25'!L26+'Mar 25'!L26+'Apr 25'!L26+'May 25'!L26+'Jun 25'!L26)</f>
        <v>0</v>
      </c>
      <c r="M26" s="7">
        <f>SUM('Jul 24'!M26+'Aug 24'!M26+'Sept 24'!M26+'Oct 24'!M26+'Nov 24'!M26+'Dec 24'!M26+'Jan 25'!M26+'Feb 25'!M26+'Mar 25'!M26+'Apr 25'!M26+'May 25'!M26+'Jun 25'!M26)</f>
        <v>0</v>
      </c>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4" t="s">
        <v>122</v>
      </c>
      <c r="B28" s="281" t="s">
        <v>121</v>
      </c>
      <c r="C28" s="282">
        <f>'Jul 24'!C28+'Aug 24'!C28+'Sept 24'!C28+'Oct 24'!C28+'Nov 24'!C28+'Dec 24'!C28+'Jan 25'!C28+'Feb 25'!C28+'Mar 25'!C28+'Apr 25'!C28+'May 25'!C28+'Jun 25'!C28</f>
        <v>0</v>
      </c>
      <c r="D28" s="282">
        <f>'Jul 24'!D28+'Aug 24'!D28+'Sept 24'!D28+'Oct 24'!D28+'Nov 24'!D28+'Dec 24'!D28+'Jan 25'!D28+'Feb 25'!D28+'Mar 25'!D28+'Apr 25'!D28+'May 25'!D28+'Jun 25'!D28</f>
        <v>0</v>
      </c>
      <c r="E28" s="282">
        <f>'Jul 24'!E28+'Aug 24'!E28+'Sept 24'!E28+'Oct 24'!E28+'Nov 24'!E28+'Dec 24'!E28+'Jan 25'!E28+'Feb 25'!E28+'Mar 25'!E28+'Apr 25'!E28+'May 25'!E28+'Jun 25'!E28</f>
        <v>0</v>
      </c>
      <c r="F28" s="282">
        <f>'Jul 24'!F28+'Aug 24'!F28+'Sept 24'!F28+'Oct 24'!F28+'Nov 24'!F28+'Dec 24'!F28+'Jan 25'!F28+'Feb 25'!F28+'Mar 25'!F28+'Apr 25'!F28+'May 25'!F28+'Jun 25'!F28</f>
        <v>0</v>
      </c>
      <c r="G28" s="282">
        <f>'Jul 24'!G28+'Aug 24'!G28+'Sept 24'!G28+'Oct 24'!G28+'Nov 24'!G28+'Dec 24'!G28+'Jan 25'!G28+'Feb 25'!G28+'Mar 25'!G28+'Apr 25'!G28+'May 25'!G28+'Jun 25'!G28</f>
        <v>0</v>
      </c>
      <c r="H28" s="282">
        <f>'Jul 24'!H28+'Aug 24'!H28+'Sept 24'!H28+'Oct 24'!H28+'Nov 24'!H28+'Dec 24'!H28+'Jan 25'!H28+'Feb 25'!H28+'Mar 25'!H28+'Apr 25'!H28+'May 25'!H28+'Jun 25'!H28</f>
        <v>0</v>
      </c>
      <c r="I28" s="282">
        <f>'Jul 24'!I28+'Aug 24'!I28+'Sept 24'!I28+'Oct 24'!I28+'Nov 24'!I28+'Dec 24'!I28+'Jan 25'!I28+'Feb 25'!I28+'Mar 25'!I28+'Apr 25'!I28+'May 25'!I28+'Jun 25'!I28</f>
        <v>0</v>
      </c>
      <c r="J28" s="282">
        <f>'Jul 24'!J28+'Aug 24'!J28+'Sept 24'!J28+'Oct 24'!J28+'Nov 24'!J28+'Dec 24'!J28+'Jan 25'!J28+'Feb 25'!J28+'Mar 25'!J28+'Apr 25'!J28+'May 25'!J28+'Jun 25'!J28</f>
        <v>0</v>
      </c>
      <c r="K28" s="38"/>
      <c r="L28" s="38"/>
      <c r="M28" s="38"/>
      <c r="N28" s="11"/>
    </row>
    <row r="29" spans="1:14" s="22" customFormat="1" ht="12" customHeight="1" x14ac:dyDescent="0.2">
      <c r="A29" s="105"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106" t="s">
        <v>19</v>
      </c>
      <c r="B30" s="76"/>
      <c r="C30" s="64"/>
      <c r="D30" s="64"/>
      <c r="E30" s="64"/>
      <c r="F30" s="64"/>
      <c r="G30" s="64"/>
      <c r="H30" s="64"/>
      <c r="I30" s="64"/>
      <c r="J30" s="64"/>
      <c r="K30" s="62"/>
      <c r="L30" s="62"/>
      <c r="M30" s="63"/>
      <c r="N30" s="11"/>
    </row>
    <row r="31" spans="1:14" ht="13.5" customHeight="1" x14ac:dyDescent="0.2">
      <c r="A31" s="107" t="s">
        <v>38</v>
      </c>
      <c r="B31" s="67">
        <v>210</v>
      </c>
      <c r="C31" s="7">
        <f>SUM('Jul 24'!C31+'Aug 24'!C31+'Sept 24'!C31+'Oct 24'!C31+'Nov 24'!C31+'Dec 24'!C31+'Jan 25'!C31+'Feb 25'!C31+'Mar 25'!C31+'Apr 25'!C31+'May 25'!C31+'Jun 25'!C31)</f>
        <v>0</v>
      </c>
      <c r="D31" s="7">
        <f>SUM('Jul 24'!D31+'Aug 24'!D31+'Sept 24'!D31+'Oct 24'!D31+'Nov 24'!D31+'Dec 24'!D31+'Jan 25'!D31+'Feb 25'!D31+'Mar 25'!D31+'Apr 25'!D31+'May 25'!D31+'Jun 25'!D31)</f>
        <v>0</v>
      </c>
      <c r="E31" s="7">
        <f>SUM('Jul 24'!E31+'Aug 24'!E31+'Sept 24'!E31+'Oct 24'!E31+'Nov 24'!E31+'Dec 24'!E31+'Jan 25'!E31+'Feb 25'!E31+'Mar 25'!E31+'Apr 25'!E31+'May 25'!E31+'Jun 25'!E31)</f>
        <v>0</v>
      </c>
      <c r="F31" s="7">
        <f>SUM('Jul 24'!F31+'Aug 24'!F31+'Sept 24'!F31+'Oct 24'!F31+'Nov 24'!F31+'Dec 24'!F31+'Jan 25'!F31+'Feb 25'!F31+'Mar 25'!F31+'Apr 25'!F31+'May 25'!F31+'Jun 25'!F31)</f>
        <v>0</v>
      </c>
      <c r="G31" s="7">
        <f>SUM('Jul 24'!G31+'Aug 24'!G31+'Sept 24'!G31+'Oct 24'!G31+'Nov 24'!G31+'Dec 24'!G31+'Jan 25'!G31+'Feb 25'!G31+'Mar 25'!G31+'Apr 25'!G31+'May 25'!G31+'Jun 25'!G31)</f>
        <v>0</v>
      </c>
      <c r="H31" s="7">
        <f>SUM('Jul 24'!H31+'Aug 24'!H31+'Sept 24'!H31+'Oct 24'!H31+'Nov 24'!H31+'Dec 24'!H31+'Jan 25'!H31+'Feb 25'!H31+'Mar 25'!H31+'Apr 25'!H31+'May 25'!H31+'Jun 25'!H31)</f>
        <v>0</v>
      </c>
      <c r="I31" s="7">
        <f>SUM('Jul 24'!I31+'Aug 24'!I31+'Sept 24'!I31+'Oct 24'!I31+'Nov 24'!I31+'Dec 24'!I31+'Jan 25'!I31+'Feb 25'!I31+'Mar 25'!I31+'Apr 25'!I31+'May 25'!I31+'Jun 25'!I31)</f>
        <v>0</v>
      </c>
      <c r="J31" s="7">
        <f>SUM('Jul 24'!J31+'Aug 24'!J31+'Sept 24'!J31+'Oct 24'!J31+'Nov 24'!J31+'Dec 24'!J31+'Jan 25'!J31+'Feb 25'!J31+'Mar 25'!J31+'Apr 25'!J31+'May 25'!J31+'Jun 25'!J31)</f>
        <v>0</v>
      </c>
      <c r="K31" s="6"/>
      <c r="L31" s="6"/>
      <c r="M31" s="6"/>
      <c r="N31" s="11"/>
    </row>
    <row r="32" spans="1:14" ht="13.5" customHeight="1" x14ac:dyDescent="0.2">
      <c r="A32" s="107" t="s">
        <v>17</v>
      </c>
      <c r="B32" s="67">
        <v>220</v>
      </c>
      <c r="C32" s="6"/>
      <c r="D32" s="6"/>
      <c r="E32" s="6"/>
      <c r="F32" s="6"/>
      <c r="G32" s="6"/>
      <c r="H32" s="6"/>
      <c r="I32" s="6"/>
      <c r="J32" s="6"/>
      <c r="K32" s="7">
        <f>SUM('Jul 24'!K32+'Aug 24'!K32+'Sept 24'!K32+'Oct 24'!K32+'Nov 24'!K32+'Dec 24'!K32+'Jan 25'!K32+'Feb 25'!K32+'Mar 25'!K32+'Apr 25'!K32+'May 25'!K32+'Jun 25'!K32)</f>
        <v>0</v>
      </c>
      <c r="L32" s="7">
        <f>SUM('Jul 24'!L32+'Aug 24'!L32+'Sept 24'!L32+'Oct 24'!L32+'Nov 24'!L32+'Dec 24'!L32+'Jan 25'!L32+'Feb 25'!L32+'Mar 25'!L32+'Apr 25'!L32+'May 25'!L32+'Jun 25'!L32)</f>
        <v>0</v>
      </c>
      <c r="M32" s="7">
        <f>SUM('Jul 24'!M32+'Aug 24'!M32+'Sept 24'!M32+'Oct 24'!M32+'Nov 24'!M32+'Dec 24'!M32+'Jan 25'!M32+'Feb 25'!M32+'Mar 25'!M32+'Apr 25'!M32+'May 25'!M32+'Jun 25'!M32)</f>
        <v>0</v>
      </c>
      <c r="N32" s="11"/>
    </row>
    <row r="33" spans="1:14" ht="13.5" customHeight="1" x14ac:dyDescent="0.2">
      <c r="A33" s="107" t="s">
        <v>3</v>
      </c>
      <c r="B33" s="68">
        <v>225</v>
      </c>
      <c r="C33" s="7">
        <f>SUM('Jul 24'!C33+'Aug 24'!C33+'Sept 24'!C33+'Oct 24'!C33+'Nov 24'!C33+'Dec 24'!C33+'Jan 25'!C33+'Feb 25'!C33+'Mar 25'!C33+'Apr 25'!C33+'May 25'!C33+'Jun 25'!C33)</f>
        <v>0</v>
      </c>
      <c r="D33" s="7">
        <f>SUM('Jul 24'!D33+'Aug 24'!D33+'Sept 24'!D33+'Oct 24'!D33+'Nov 24'!D33+'Dec 24'!D33+'Jan 25'!D33+'Feb 25'!D33+'Mar 25'!D33+'Apr 25'!D33+'May 25'!D33+'Jun 25'!D33)</f>
        <v>0</v>
      </c>
      <c r="E33" s="7">
        <f>SUM('Jul 24'!E33+'Aug 24'!E33+'Sept 24'!E33+'Oct 24'!E33+'Nov 24'!E33+'Dec 24'!E33+'Jan 25'!E33+'Feb 25'!E33+'Mar 25'!E33+'Apr 25'!E33+'May 25'!E33+'Jun 25'!E33)</f>
        <v>0</v>
      </c>
      <c r="F33" s="7">
        <f>SUM('Jul 24'!F33+'Aug 24'!F33+'Sept 24'!F33+'Oct 24'!F33+'Nov 24'!F33+'Dec 24'!F33+'Jan 25'!F33+'Feb 25'!F33+'Mar 25'!F33+'Apr 25'!F33+'May 25'!F33+'Jun 25'!F33)</f>
        <v>0</v>
      </c>
      <c r="G33" s="7">
        <f>SUM('Jul 24'!G33+'Aug 24'!G33+'Sept 24'!G33+'Oct 24'!G33+'Nov 24'!G33+'Dec 24'!G33+'Jan 25'!G33+'Feb 25'!G33+'Mar 25'!G33+'Apr 25'!G33+'May 25'!G33+'Jun 25'!G33)</f>
        <v>0</v>
      </c>
      <c r="H33" s="7">
        <f>SUM('Jul 24'!H33+'Aug 24'!H33+'Sept 24'!H33+'Oct 24'!H33+'Nov 24'!H33+'Dec 24'!H33+'Jan 25'!H33+'Feb 25'!H33+'Mar 25'!H33+'Apr 25'!H33+'May 25'!H33+'Jun 25'!H33)</f>
        <v>0</v>
      </c>
      <c r="I33" s="7">
        <f>SUM('Jul 24'!I33+'Aug 24'!I33+'Sept 24'!I33+'Oct 24'!I33+'Nov 24'!I33+'Dec 24'!I33+'Jan 25'!I33+'Feb 25'!I33+'Mar 25'!I33+'Apr 25'!I33+'May 25'!I33+'Jun 25'!I33)</f>
        <v>0</v>
      </c>
      <c r="J33" s="7">
        <f>SUM('Jul 24'!J33+'Aug 24'!J33+'Sept 24'!J33+'Oct 24'!J33+'Nov 24'!J33+'Dec 24'!J33+'Jan 25'!J33+'Feb 25'!J33+'Mar 25'!J33+'Apr 25'!J33+'May 25'!J33+'Jun 25'!J33)</f>
        <v>0</v>
      </c>
      <c r="K33" s="7">
        <f>SUM('Jul 24'!K33+'Aug 24'!K33+'Sept 24'!K33+'Oct 24'!K33+'Nov 24'!K33+'Dec 24'!K33+'Jan 25'!K33+'Feb 25'!K33+'Mar 25'!K33+'Apr 25'!K33+'May 25'!K33+'Jun 25'!K33)</f>
        <v>0</v>
      </c>
      <c r="L33" s="7">
        <f>SUM('Jul 24'!L33+'Aug 24'!L33+'Sept 24'!L33+'Oct 24'!L33+'Nov 24'!L33+'Dec 24'!L33+'Jan 25'!L33+'Feb 25'!L33+'Mar 25'!L33+'Apr 25'!L33+'May 25'!L33+'Jun 25'!L33)</f>
        <v>0</v>
      </c>
      <c r="M33" s="7">
        <f>SUM('Jul 24'!M33+'Aug 24'!M33+'Sept 24'!M33+'Oct 24'!M33+'Nov 24'!M33+'Dec 24'!M33+'Jan 25'!M33+'Feb 25'!M33+'Mar 25'!M33+'Apr 25'!M33+'May 25'!M33+'Jun 25'!M33)</f>
        <v>0</v>
      </c>
      <c r="N33" s="11"/>
    </row>
    <row r="34" spans="1:14" ht="13.5" customHeight="1" thickBot="1" x14ac:dyDescent="0.25">
      <c r="A34" s="108" t="s">
        <v>35</v>
      </c>
      <c r="B34" s="77">
        <v>240</v>
      </c>
      <c r="C34" s="26">
        <f>SUM(C31:C33)</f>
        <v>0</v>
      </c>
      <c r="D34" s="26">
        <f t="shared" ref="D34:J34" si="2">SUM(D31:D33)</f>
        <v>0</v>
      </c>
      <c r="E34" s="26">
        <f t="shared" si="2"/>
        <v>0</v>
      </c>
      <c r="F34" s="26">
        <f t="shared" si="2"/>
        <v>0</v>
      </c>
      <c r="G34" s="26">
        <f t="shared" si="2"/>
        <v>0</v>
      </c>
      <c r="H34" s="26">
        <f t="shared" si="2"/>
        <v>0</v>
      </c>
      <c r="I34" s="26">
        <f t="shared" si="2"/>
        <v>0</v>
      </c>
      <c r="J34" s="26">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09" t="s">
        <v>0</v>
      </c>
      <c r="B37" s="78">
        <v>400</v>
      </c>
      <c r="C37" s="28"/>
      <c r="D37" s="7">
        <f>SUM('Jul 24'!D37+'Aug 24'!D37+'Sept 24'!D37+'Oct 24'!D37+'Nov 24'!D37+'Dec 24'!D37+'Jan 25'!D37+'Feb 25'!D37+'Mar 25'!D37+'Apr 25'!D37+'May 25'!D37+'Jun 25'!D37)</f>
        <v>0</v>
      </c>
      <c r="E37" s="97"/>
      <c r="F37" s="97"/>
      <c r="G37" s="97"/>
      <c r="H37" s="97"/>
      <c r="I37" s="97"/>
      <c r="J37" s="97"/>
      <c r="K37" s="28"/>
      <c r="L37" s="28"/>
      <c r="M37" s="28"/>
      <c r="N37" s="11"/>
    </row>
    <row r="38" spans="1:14" x14ac:dyDescent="0.2">
      <c r="A38" s="110" t="s">
        <v>6</v>
      </c>
      <c r="B38" s="79">
        <v>420</v>
      </c>
      <c r="C38" s="8">
        <f>SUM('Jul 24'!C38+'Aug 24'!C38+'Sept 24'!C38+'Oct 24'!C38+'Nov 24'!C38+'Dec 24'!C38+'Jan 25'!C38+'Feb 25'!C38+'Mar 25'!C38+'Apr 25'!C38+'May 25'!C38+'Jun 25'!C38)</f>
        <v>0</v>
      </c>
      <c r="D38" s="8">
        <f>SUM('Jul 24'!D38+'Aug 24'!D38+'Sept 24'!D38+'Oct 24'!D38+'Nov 24'!D38+'Dec 24'!D38+'Jan 25'!D38+'Feb 25'!D38+'Mar 25'!D38+'Apr 25'!D38+'May 25'!D38+'Jun 25'!D38)</f>
        <v>0</v>
      </c>
      <c r="E38" s="96"/>
      <c r="F38" s="96"/>
      <c r="G38" s="96"/>
      <c r="H38" s="96"/>
      <c r="I38" s="96"/>
      <c r="J38" s="96"/>
      <c r="K38" s="178"/>
      <c r="L38" s="178"/>
      <c r="M38" s="178"/>
      <c r="N38" s="11"/>
    </row>
    <row r="39" spans="1:14" ht="26.25" thickBot="1" x14ac:dyDescent="0.25">
      <c r="A39" s="51" t="s">
        <v>51</v>
      </c>
      <c r="B39" s="20">
        <v>500</v>
      </c>
      <c r="C39" s="17">
        <f>-C5+C31+C35+C37+C38</f>
        <v>0</v>
      </c>
      <c r="D39" s="17">
        <f>-D5+D31+D35+D37+D38</f>
        <v>0</v>
      </c>
      <c r="E39" s="17">
        <f t="shared" ref="E39:J39" si="6">-E5+E31+E35</f>
        <v>0</v>
      </c>
      <c r="F39" s="17">
        <f t="shared" si="6"/>
        <v>0</v>
      </c>
      <c r="G39" s="17">
        <f t="shared" si="6"/>
        <v>0</v>
      </c>
      <c r="H39" s="17">
        <f t="shared" si="6"/>
        <v>0</v>
      </c>
      <c r="I39" s="17">
        <f t="shared" si="6"/>
        <v>0</v>
      </c>
      <c r="J39" s="17">
        <f t="shared" si="6"/>
        <v>0</v>
      </c>
      <c r="K39" s="96"/>
      <c r="L39" s="96"/>
      <c r="M39" s="96"/>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ageMargins left="0.5" right="0.25" top="0.5" bottom="0.25" header="0.25" footer="0"/>
  <pageSetup scale="68" orientation="landscape" r:id="rId1"/>
  <headerFooter alignWithMargins="0">
    <oddHeader xml:space="preserve">&amp;R&amp;"Times New Roman,Bold"FP6-b
July
</oddHeader>
    <oddFooter xml:space="preserve">&amp;CDenise Juneau, Superintendent * Montana Office of Public Instruction * www.opi.mt.gov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80"/>
  <sheetViews>
    <sheetView zoomScale="85" zoomScaleNormal="85" workbookViewId="0">
      <pane xSplit="2" ySplit="6" topLeftCell="C9" activePane="bottomRight" state="frozen"/>
      <selection pane="topRight" activeCell="C1" sqref="C1"/>
      <selection pane="bottomLeft" activeCell="A7" sqref="A7"/>
      <selection pane="bottomRight" activeCell="A8" sqref="A8"/>
    </sheetView>
  </sheetViews>
  <sheetFormatPr defaultColWidth="9.140625" defaultRowHeight="15" x14ac:dyDescent="0.25"/>
  <cols>
    <col min="1" max="1" width="44.7109375" style="113" customWidth="1"/>
    <col min="2" max="2" width="4.140625" style="175" bestFit="1" customWidth="1"/>
    <col min="3" max="3" width="20.7109375" style="115" customWidth="1"/>
    <col min="4" max="7" width="20.7109375" style="113" customWidth="1"/>
    <col min="8" max="16384" width="9.140625" style="113"/>
  </cols>
  <sheetData>
    <row r="1" spans="1:8" ht="15.75" x14ac:dyDescent="0.25">
      <c r="A1" s="253" t="str">
        <f>'CoverPage&amp;Instructions'!B14:B14&amp;" "&amp;"County"</f>
        <v xml:space="preserve"> County</v>
      </c>
      <c r="B1" s="254"/>
      <c r="C1" s="255"/>
      <c r="D1" s="256"/>
      <c r="E1" s="256"/>
      <c r="F1" s="256"/>
      <c r="G1" s="256"/>
    </row>
    <row r="2" spans="1:8" ht="15.75" x14ac:dyDescent="0.25">
      <c r="A2" s="262" t="str">
        <f>"County No."&amp;" "&amp;'CoverPage&amp;Instructions'!E14</f>
        <v xml:space="preserve">County No. </v>
      </c>
      <c r="B2" s="254"/>
      <c r="C2" s="255"/>
      <c r="D2" s="256"/>
      <c r="E2" s="256"/>
      <c r="F2" s="256"/>
      <c r="G2" s="256"/>
    </row>
    <row r="3" spans="1:8" ht="18.75" customHeight="1" x14ac:dyDescent="0.25">
      <c r="A3" s="257"/>
      <c r="B3" s="258"/>
      <c r="C3" s="255"/>
      <c r="D3" s="256"/>
      <c r="E3" s="259"/>
      <c r="F3" s="256"/>
      <c r="G3" s="260"/>
      <c r="H3" s="114"/>
    </row>
    <row r="4" spans="1:8" ht="18.75" customHeight="1" x14ac:dyDescent="0.25">
      <c r="A4" s="261" t="s">
        <v>61</v>
      </c>
      <c r="B4" s="258"/>
      <c r="C4" s="255"/>
      <c r="D4" s="261"/>
      <c r="E4" s="259"/>
      <c r="F4" s="256"/>
      <c r="G4" s="260"/>
      <c r="H4" s="114"/>
    </row>
    <row r="5" spans="1:8" ht="12.75" customHeight="1" thickBot="1" x14ac:dyDescent="0.3">
      <c r="A5" s="256"/>
      <c r="B5" s="258"/>
      <c r="C5" s="255"/>
      <c r="D5" s="259"/>
      <c r="E5" s="259"/>
      <c r="F5" s="259"/>
      <c r="G5" s="259"/>
      <c r="H5" s="114"/>
    </row>
    <row r="6" spans="1:8" ht="50.25" customHeight="1" thickBot="1" x14ac:dyDescent="0.3">
      <c r="A6" s="268" t="str">
        <f>'Jul 24'!A2&amp;" TOTALS"</f>
        <v>FY25 TOTALS</v>
      </c>
      <c r="B6" s="116"/>
      <c r="C6" s="117" t="s">
        <v>98</v>
      </c>
      <c r="D6" s="117" t="s">
        <v>99</v>
      </c>
      <c r="E6" s="118" t="s">
        <v>100</v>
      </c>
      <c r="F6" s="118" t="s">
        <v>101</v>
      </c>
      <c r="G6" s="119" t="s">
        <v>102</v>
      </c>
      <c r="H6" s="114"/>
    </row>
    <row r="7" spans="1:8" ht="25.5" customHeight="1" thickBot="1" x14ac:dyDescent="0.3">
      <c r="A7" s="120" t="s">
        <v>128</v>
      </c>
      <c r="B7" s="121">
        <v>1</v>
      </c>
      <c r="C7" s="122">
        <f>SUM('Totals '!C5+'Totals '!E5+'Totals '!G5+'Totals '!I5)</f>
        <v>0</v>
      </c>
      <c r="D7" s="122">
        <f>SUM('Totals '!D5+'Totals '!F5+'Totals '!H5+'Totals '!J5)</f>
        <v>0</v>
      </c>
      <c r="E7" s="122">
        <f>'Totals '!K5</f>
        <v>0</v>
      </c>
      <c r="F7" s="122">
        <f>'Totals '!L5</f>
        <v>0</v>
      </c>
      <c r="G7" s="122">
        <f>'Totals '!M5</f>
        <v>0</v>
      </c>
      <c r="H7" s="114"/>
    </row>
    <row r="8" spans="1:8" ht="12" customHeight="1" thickBot="1" x14ac:dyDescent="0.3">
      <c r="A8" s="123" t="s">
        <v>55</v>
      </c>
      <c r="B8" s="124"/>
      <c r="C8" s="124"/>
      <c r="D8" s="124"/>
      <c r="E8" s="124"/>
      <c r="F8" s="124"/>
      <c r="G8" s="125"/>
      <c r="H8" s="114"/>
    </row>
    <row r="9" spans="1:8" ht="11.25" customHeight="1" thickBot="1" x14ac:dyDescent="0.3">
      <c r="A9" s="126" t="s">
        <v>49</v>
      </c>
      <c r="B9" s="127"/>
      <c r="C9" s="127"/>
      <c r="D9" s="127"/>
      <c r="E9" s="127"/>
      <c r="F9" s="127"/>
      <c r="G9" s="128"/>
      <c r="H9" s="114"/>
    </row>
    <row r="10" spans="1:8" ht="13.5" customHeight="1" x14ac:dyDescent="0.25">
      <c r="A10" s="129" t="s">
        <v>34</v>
      </c>
      <c r="B10" s="130">
        <v>110</v>
      </c>
      <c r="C10" s="131">
        <f>'Totals '!C8</f>
        <v>0</v>
      </c>
      <c r="D10" s="131">
        <f>'Totals '!D8</f>
        <v>0</v>
      </c>
      <c r="E10" s="131">
        <f>'Totals '!K8</f>
        <v>0</v>
      </c>
      <c r="F10" s="131">
        <f>'Totals '!L8</f>
        <v>0</v>
      </c>
      <c r="G10" s="131">
        <f>'Totals '!M8</f>
        <v>0</v>
      </c>
      <c r="H10" s="114"/>
    </row>
    <row r="11" spans="1:8" ht="13.5" customHeight="1" x14ac:dyDescent="0.25">
      <c r="A11" s="132" t="s">
        <v>7</v>
      </c>
      <c r="B11" s="133">
        <v>115</v>
      </c>
      <c r="C11" s="131">
        <f>'Totals '!C9</f>
        <v>0</v>
      </c>
      <c r="D11" s="131">
        <f>'Totals '!D9</f>
        <v>0</v>
      </c>
      <c r="E11" s="131">
        <f>'Totals '!K9</f>
        <v>0</v>
      </c>
      <c r="F11" s="131">
        <f>'Totals '!L9</f>
        <v>0</v>
      </c>
      <c r="G11" s="131">
        <f>'Totals '!M9</f>
        <v>0</v>
      </c>
      <c r="H11" s="114"/>
    </row>
    <row r="12" spans="1:8" ht="13.5" customHeight="1" x14ac:dyDescent="0.25">
      <c r="A12" s="132" t="s">
        <v>8</v>
      </c>
      <c r="B12" s="133">
        <v>120</v>
      </c>
      <c r="C12" s="131">
        <f>'Totals '!C10</f>
        <v>0</v>
      </c>
      <c r="D12" s="131">
        <f>'Totals '!D10</f>
        <v>0</v>
      </c>
      <c r="E12" s="131">
        <f>'Totals '!K10</f>
        <v>0</v>
      </c>
      <c r="F12" s="131">
        <f>'Totals '!L10</f>
        <v>0</v>
      </c>
      <c r="G12" s="131">
        <f>'Totals '!M10</f>
        <v>0</v>
      </c>
      <c r="H12" s="114"/>
    </row>
    <row r="13" spans="1:8" ht="13.5" customHeight="1" x14ac:dyDescent="0.25">
      <c r="A13" s="132" t="s">
        <v>20</v>
      </c>
      <c r="B13" s="133">
        <v>125</v>
      </c>
      <c r="C13" s="131">
        <f>'Totals '!C11</f>
        <v>0</v>
      </c>
      <c r="D13" s="131">
        <f>'Totals '!D11</f>
        <v>0</v>
      </c>
      <c r="E13" s="131">
        <f>'Totals '!K11</f>
        <v>0</v>
      </c>
      <c r="F13" s="131">
        <f>'Totals '!L11</f>
        <v>0</v>
      </c>
      <c r="G13" s="131">
        <f>'Totals '!M11</f>
        <v>0</v>
      </c>
      <c r="H13" s="114"/>
    </row>
    <row r="14" spans="1:8" ht="13.5" customHeight="1" thickBot="1" x14ac:dyDescent="0.3">
      <c r="A14" s="134" t="s">
        <v>9</v>
      </c>
      <c r="B14" s="133">
        <v>130</v>
      </c>
      <c r="C14" s="131">
        <f>'Totals '!C12</f>
        <v>0</v>
      </c>
      <c r="D14" s="131">
        <f>'Totals '!D12</f>
        <v>0</v>
      </c>
      <c r="E14" s="131">
        <f>'Totals '!K12</f>
        <v>0</v>
      </c>
      <c r="F14" s="131">
        <f>'Totals '!L12</f>
        <v>0</v>
      </c>
      <c r="G14" s="131">
        <f>'Totals '!M12</f>
        <v>0</v>
      </c>
      <c r="H14" s="114"/>
    </row>
    <row r="15" spans="1:8" ht="11.25" customHeight="1" thickBot="1" x14ac:dyDescent="0.3">
      <c r="A15" s="126" t="s">
        <v>50</v>
      </c>
      <c r="B15" s="127"/>
      <c r="C15" s="127"/>
      <c r="D15" s="127"/>
      <c r="E15" s="127"/>
      <c r="F15" s="127"/>
      <c r="G15" s="128"/>
      <c r="H15" s="114"/>
    </row>
    <row r="16" spans="1:8" ht="13.5" customHeight="1" x14ac:dyDescent="0.25">
      <c r="A16" s="129" t="s">
        <v>10</v>
      </c>
      <c r="B16" s="133">
        <v>142</v>
      </c>
      <c r="C16" s="135">
        <f>'Totals '!C14</f>
        <v>0</v>
      </c>
      <c r="D16" s="135">
        <f>'Totals '!D14</f>
        <v>0</v>
      </c>
      <c r="E16" s="131">
        <f>'Totals '!K14</f>
        <v>0</v>
      </c>
      <c r="F16" s="131">
        <f>'Totals '!L14</f>
        <v>0</v>
      </c>
      <c r="G16" s="131">
        <f>'Totals '!M14</f>
        <v>0</v>
      </c>
      <c r="H16" s="114"/>
    </row>
    <row r="17" spans="1:8" ht="13.5" customHeight="1" x14ac:dyDescent="0.25">
      <c r="A17" s="132" t="s">
        <v>11</v>
      </c>
      <c r="B17" s="133">
        <v>144</v>
      </c>
      <c r="C17" s="135">
        <f>'Totals '!C15</f>
        <v>0</v>
      </c>
      <c r="D17" s="135">
        <f>'Totals '!D15</f>
        <v>0</v>
      </c>
      <c r="E17" s="131">
        <f>'Totals '!K15</f>
        <v>0</v>
      </c>
      <c r="F17" s="131">
        <f>'Totals '!L15</f>
        <v>0</v>
      </c>
      <c r="G17" s="131">
        <f>'Totals '!M15</f>
        <v>0</v>
      </c>
      <c r="H17" s="114"/>
    </row>
    <row r="18" spans="1:8" ht="13.5" customHeight="1" x14ac:dyDescent="0.25">
      <c r="A18" s="136" t="s">
        <v>12</v>
      </c>
      <c r="B18" s="133">
        <v>146</v>
      </c>
      <c r="C18" s="135">
        <f>'Totals '!E16</f>
        <v>0</v>
      </c>
      <c r="D18" s="135">
        <f>'Totals '!F16</f>
        <v>0</v>
      </c>
      <c r="E18" s="131">
        <f>'Totals '!K16</f>
        <v>0</v>
      </c>
      <c r="F18" s="131">
        <f>'Totals '!L16</f>
        <v>0</v>
      </c>
      <c r="G18" s="131">
        <f>'Totals '!M16</f>
        <v>0</v>
      </c>
      <c r="H18" s="114"/>
    </row>
    <row r="19" spans="1:8" ht="13.5" customHeight="1" x14ac:dyDescent="0.25">
      <c r="A19" s="132" t="s">
        <v>4</v>
      </c>
      <c r="B19" s="133">
        <v>148</v>
      </c>
      <c r="C19" s="137"/>
      <c r="D19" s="135">
        <f>'Totals '!D17</f>
        <v>0</v>
      </c>
      <c r="E19" s="137"/>
      <c r="F19" s="137"/>
      <c r="G19" s="138"/>
      <c r="H19" s="114"/>
    </row>
    <row r="20" spans="1:8" ht="13.5" customHeight="1" x14ac:dyDescent="0.25">
      <c r="A20" s="136" t="s">
        <v>13</v>
      </c>
      <c r="B20" s="133">
        <v>150</v>
      </c>
      <c r="C20" s="135">
        <f>'Totals '!G18</f>
        <v>0</v>
      </c>
      <c r="D20" s="135">
        <f>'Totals '!H18</f>
        <v>0</v>
      </c>
      <c r="E20" s="135">
        <f>'Totals '!K18</f>
        <v>0</v>
      </c>
      <c r="F20" s="135">
        <f>'Totals '!L18</f>
        <v>0</v>
      </c>
      <c r="G20" s="135">
        <f>'Totals '!M18</f>
        <v>0</v>
      </c>
      <c r="H20" s="114"/>
    </row>
    <row r="21" spans="1:8" ht="13.5" customHeight="1" x14ac:dyDescent="0.25">
      <c r="A21" s="132" t="s">
        <v>14</v>
      </c>
      <c r="B21" s="133">
        <v>152</v>
      </c>
      <c r="C21" s="137"/>
      <c r="D21" s="135">
        <f>'Totals '!D19</f>
        <v>0</v>
      </c>
      <c r="E21" s="137"/>
      <c r="F21" s="137"/>
      <c r="G21" s="138"/>
      <c r="H21" s="114"/>
    </row>
    <row r="22" spans="1:8" ht="13.5" customHeight="1" x14ac:dyDescent="0.25">
      <c r="A22" s="136" t="s">
        <v>15</v>
      </c>
      <c r="B22" s="133">
        <v>154</v>
      </c>
      <c r="C22" s="135">
        <f>'Totals '!I20</f>
        <v>0</v>
      </c>
      <c r="D22" s="135">
        <f>'Totals '!J20</f>
        <v>0</v>
      </c>
      <c r="E22" s="135">
        <f>'Totals '!K20</f>
        <v>0</v>
      </c>
      <c r="F22" s="135">
        <f>'Totals '!L20</f>
        <v>0</v>
      </c>
      <c r="G22" s="135">
        <f>'Totals '!M20</f>
        <v>0</v>
      </c>
      <c r="H22" s="114"/>
    </row>
    <row r="23" spans="1:8" ht="13.5" customHeight="1" x14ac:dyDescent="0.25">
      <c r="A23" s="132" t="s">
        <v>5</v>
      </c>
      <c r="B23" s="133">
        <v>165</v>
      </c>
      <c r="C23" s="135">
        <f>'Totals '!C21</f>
        <v>0</v>
      </c>
      <c r="D23" s="135">
        <f>'Totals '!D21</f>
        <v>0</v>
      </c>
      <c r="E23" s="135">
        <f>'Totals '!K21</f>
        <v>0</v>
      </c>
      <c r="F23" s="135">
        <f>'Totals '!L21</f>
        <v>0</v>
      </c>
      <c r="G23" s="135">
        <f>'Totals '!M21</f>
        <v>0</v>
      </c>
      <c r="H23" s="114"/>
    </row>
    <row r="24" spans="1:8" ht="13.5" customHeight="1" x14ac:dyDescent="0.25">
      <c r="A24" s="132" t="s">
        <v>16</v>
      </c>
      <c r="B24" s="133">
        <v>168</v>
      </c>
      <c r="C24" s="137"/>
      <c r="D24" s="137"/>
      <c r="E24" s="135">
        <f>'Totals '!K22</f>
        <v>0</v>
      </c>
      <c r="F24" s="135">
        <f>'Totals '!L22</f>
        <v>0</v>
      </c>
      <c r="G24" s="135">
        <f>'Totals '!M22</f>
        <v>0</v>
      </c>
      <c r="H24" s="114"/>
    </row>
    <row r="25" spans="1:8" ht="13.5" customHeight="1" x14ac:dyDescent="0.25">
      <c r="A25" s="132" t="s">
        <v>1</v>
      </c>
      <c r="B25" s="133">
        <v>175</v>
      </c>
      <c r="C25" s="137"/>
      <c r="D25" s="137"/>
      <c r="E25" s="137"/>
      <c r="F25" s="135">
        <f>'Totals '!L23</f>
        <v>0</v>
      </c>
      <c r="G25" s="135">
        <f>'Totals '!M23</f>
        <v>0</v>
      </c>
      <c r="H25" s="114"/>
    </row>
    <row r="26" spans="1:8" ht="13.5" customHeight="1" x14ac:dyDescent="0.25">
      <c r="A26" s="132" t="s">
        <v>42</v>
      </c>
      <c r="B26" s="133">
        <v>177</v>
      </c>
      <c r="C26" s="135">
        <f>'Totals '!C24</f>
        <v>0</v>
      </c>
      <c r="D26" s="135">
        <f>'Totals '!D24</f>
        <v>0</v>
      </c>
      <c r="E26" s="135">
        <f>'Totals '!K24</f>
        <v>0</v>
      </c>
      <c r="F26" s="135">
        <f>'Totals '!L24</f>
        <v>0</v>
      </c>
      <c r="G26" s="135">
        <f>'Totals '!M24</f>
        <v>0</v>
      </c>
      <c r="H26" s="114"/>
    </row>
    <row r="27" spans="1:8" ht="13.5" customHeight="1" x14ac:dyDescent="0.25">
      <c r="A27" s="132" t="s">
        <v>2</v>
      </c>
      <c r="B27" s="133">
        <v>180</v>
      </c>
      <c r="C27" s="135">
        <f>'Totals '!C25</f>
        <v>0</v>
      </c>
      <c r="D27" s="135">
        <f>'Totals '!D25</f>
        <v>0</v>
      </c>
      <c r="E27" s="135">
        <f>'Totals '!K25</f>
        <v>0</v>
      </c>
      <c r="F27" s="135">
        <f>'Totals '!L25</f>
        <v>0</v>
      </c>
      <c r="G27" s="135">
        <f>'Totals '!M25</f>
        <v>0</v>
      </c>
      <c r="H27" s="114"/>
    </row>
    <row r="28" spans="1:8" ht="13.5" customHeight="1" x14ac:dyDescent="0.25">
      <c r="A28" s="132" t="s">
        <v>56</v>
      </c>
      <c r="B28" s="133">
        <v>185</v>
      </c>
      <c r="C28" s="135">
        <f>'Totals '!C26</f>
        <v>0</v>
      </c>
      <c r="D28" s="135">
        <f>'Totals '!D26</f>
        <v>0</v>
      </c>
      <c r="E28" s="135">
        <f>'Totals '!K26</f>
        <v>0</v>
      </c>
      <c r="F28" s="135">
        <f>'Totals '!L26</f>
        <v>0</v>
      </c>
      <c r="G28" s="135">
        <f>'Totals '!M26</f>
        <v>0</v>
      </c>
      <c r="H28" s="114"/>
    </row>
    <row r="29" spans="1:8" x14ac:dyDescent="0.25">
      <c r="A29" s="279" t="s">
        <v>65</v>
      </c>
      <c r="B29" s="133">
        <v>190</v>
      </c>
      <c r="C29" s="139">
        <f>'Totals '!C27+'Totals '!E27+'Totals '!G27+'Totals '!I27</f>
        <v>0</v>
      </c>
      <c r="D29" s="139">
        <f>'Totals '!D27+'Totals '!F27+'Totals '!H27+'Totals '!J27</f>
        <v>0</v>
      </c>
      <c r="E29" s="139">
        <f>'Totals '!K27</f>
        <v>0</v>
      </c>
      <c r="F29" s="139">
        <f>'Totals '!L27</f>
        <v>0</v>
      </c>
      <c r="G29" s="139">
        <f>'Totals '!M27</f>
        <v>0</v>
      </c>
      <c r="H29" s="114"/>
    </row>
    <row r="30" spans="1:8" ht="15.75" thickBot="1" x14ac:dyDescent="0.3">
      <c r="A30" s="140" t="s">
        <v>32</v>
      </c>
      <c r="B30" s="133">
        <v>195</v>
      </c>
      <c r="C30" s="139">
        <f>'Totals '!C29+'Totals '!E29+'Totals '!G29+'Totals '!I29</f>
        <v>0</v>
      </c>
      <c r="D30" s="139">
        <f>'Totals '!D29+'Totals '!F29+'Totals '!H29+'Totals '!J29</f>
        <v>0</v>
      </c>
      <c r="E30" s="139">
        <f>'Totals '!K29</f>
        <v>0</v>
      </c>
      <c r="F30" s="139">
        <f>'Totals '!L29</f>
        <v>0</v>
      </c>
      <c r="G30" s="139">
        <f>'Totals '!M29</f>
        <v>0</v>
      </c>
      <c r="H30" s="114"/>
    </row>
    <row r="31" spans="1:8" ht="12.75" customHeight="1" thickBot="1" x14ac:dyDescent="0.3">
      <c r="A31" s="141" t="s">
        <v>57</v>
      </c>
      <c r="B31" s="142"/>
      <c r="C31" s="143"/>
      <c r="D31" s="143"/>
      <c r="E31" s="144"/>
      <c r="F31" s="144"/>
      <c r="G31" s="145"/>
      <c r="H31" s="114"/>
    </row>
    <row r="32" spans="1:8" ht="12.75" customHeight="1" x14ac:dyDescent="0.25">
      <c r="A32" s="146" t="s">
        <v>38</v>
      </c>
      <c r="B32" s="147">
        <v>210</v>
      </c>
      <c r="C32" s="148">
        <f>'Totals '!C31+'Totals '!E31+'Totals '!G31+'Totals '!I31</f>
        <v>0</v>
      </c>
      <c r="D32" s="148">
        <f>'Totals '!D31+'Totals '!F31+'Totals '!H31+'Totals '!J31</f>
        <v>0</v>
      </c>
      <c r="E32" s="149"/>
      <c r="F32" s="149"/>
      <c r="G32" s="150"/>
      <c r="H32" s="114"/>
    </row>
    <row r="33" spans="1:8" x14ac:dyDescent="0.25">
      <c r="A33" s="151" t="s">
        <v>17</v>
      </c>
      <c r="B33" s="147">
        <v>220</v>
      </c>
      <c r="C33" s="149"/>
      <c r="D33" s="149"/>
      <c r="E33" s="148">
        <f>'Totals '!K32</f>
        <v>0</v>
      </c>
      <c r="F33" s="148">
        <f>'Totals '!L32</f>
        <v>0</v>
      </c>
      <c r="G33" s="148">
        <f>'Totals '!M32</f>
        <v>0</v>
      </c>
      <c r="H33" s="114"/>
    </row>
    <row r="34" spans="1:8" ht="12.75" customHeight="1" x14ac:dyDescent="0.25">
      <c r="A34" s="151" t="s">
        <v>3</v>
      </c>
      <c r="B34" s="152">
        <v>225</v>
      </c>
      <c r="C34" s="148">
        <f>'Totals '!C33+'Totals '!E33+'Totals '!G33+'Totals '!I33</f>
        <v>0</v>
      </c>
      <c r="D34" s="153">
        <f>'Totals '!D33+'Totals '!F33+'Totals '!H33+'Totals '!J33</f>
        <v>0</v>
      </c>
      <c r="E34" s="153">
        <f>'Totals '!K33</f>
        <v>0</v>
      </c>
      <c r="F34" s="153">
        <f>'Totals '!L33</f>
        <v>0</v>
      </c>
      <c r="G34" s="153">
        <f>'Totals '!M33</f>
        <v>0</v>
      </c>
      <c r="H34" s="114"/>
    </row>
    <row r="35" spans="1:8" ht="15.75" thickBot="1" x14ac:dyDescent="0.3">
      <c r="A35" s="154" t="s">
        <v>58</v>
      </c>
      <c r="B35" s="155">
        <v>240</v>
      </c>
      <c r="C35" s="156">
        <f>SUM(C32:C34)</f>
        <v>0</v>
      </c>
      <c r="D35" s="156">
        <f>SUM(D32:D34)</f>
        <v>0</v>
      </c>
      <c r="E35" s="156">
        <f t="shared" ref="E35:G35" si="0">SUM(E32:E34)</f>
        <v>0</v>
      </c>
      <c r="F35" s="156">
        <f t="shared" si="0"/>
        <v>0</v>
      </c>
      <c r="G35" s="157">
        <f t="shared" si="0"/>
        <v>0</v>
      </c>
      <c r="H35" s="114"/>
    </row>
    <row r="36" spans="1:8" s="162" customFormat="1" ht="25.5" customHeight="1" thickBot="1" x14ac:dyDescent="0.25">
      <c r="A36" s="158" t="s">
        <v>33</v>
      </c>
      <c r="B36" s="159">
        <v>250</v>
      </c>
      <c r="C36" s="160">
        <f>'Totals '!C35+'Totals '!E35+'Totals '!G35+'Totals '!I35</f>
        <v>0</v>
      </c>
      <c r="D36" s="160">
        <f>'Totals '!D35+'Totals '!F35+'Totals '!H35+'Totals '!J35</f>
        <v>0</v>
      </c>
      <c r="E36" s="122" t="str">
        <f>'Totals '!K35</f>
        <v>0.00</v>
      </c>
      <c r="F36" s="122" t="str">
        <f>'Totals '!L35</f>
        <v>0.00</v>
      </c>
      <c r="G36" s="122" t="str">
        <f>'Totals '!M35</f>
        <v>0.00</v>
      </c>
      <c r="H36" s="161"/>
    </row>
    <row r="37" spans="1:8" ht="12.75" customHeight="1" thickBot="1" x14ac:dyDescent="0.3">
      <c r="A37" s="141" t="s">
        <v>44</v>
      </c>
      <c r="B37" s="142"/>
      <c r="C37" s="143"/>
      <c r="D37" s="143"/>
      <c r="E37" s="144"/>
      <c r="F37" s="144"/>
      <c r="G37" s="145"/>
      <c r="H37" s="114"/>
    </row>
    <row r="38" spans="1:8" x14ac:dyDescent="0.25">
      <c r="A38" s="163" t="s">
        <v>0</v>
      </c>
      <c r="B38" s="164">
        <v>400</v>
      </c>
      <c r="C38" s="165"/>
      <c r="D38" s="135">
        <f>'Totals '!D37</f>
        <v>0</v>
      </c>
      <c r="E38" s="166"/>
      <c r="F38" s="166"/>
      <c r="G38" s="167"/>
      <c r="H38" s="114"/>
    </row>
    <row r="39" spans="1:8" x14ac:dyDescent="0.25">
      <c r="A39" s="168" t="s">
        <v>6</v>
      </c>
      <c r="B39" s="169">
        <v>420</v>
      </c>
      <c r="C39" s="135">
        <f>'Totals '!C38</f>
        <v>0</v>
      </c>
      <c r="D39" s="135">
        <f>'Totals '!D38</f>
        <v>0</v>
      </c>
      <c r="E39" s="166"/>
      <c r="F39" s="166"/>
      <c r="G39" s="167"/>
      <c r="H39" s="114"/>
    </row>
    <row r="40" spans="1:8" ht="34.15" customHeight="1" thickBot="1" x14ac:dyDescent="0.3">
      <c r="A40" s="170" t="s">
        <v>51</v>
      </c>
      <c r="B40" s="171">
        <v>500</v>
      </c>
      <c r="C40" s="172">
        <f>'Totals '!C39+'Totals '!E39+'Totals '!G39+'Totals '!I39</f>
        <v>0</v>
      </c>
      <c r="D40" s="172">
        <f>'Totals '!D39+'Totals '!F39+'Totals '!H39+'Totals '!J39</f>
        <v>0</v>
      </c>
      <c r="E40" s="173"/>
      <c r="F40" s="173"/>
      <c r="G40" s="174"/>
      <c r="H40" s="114"/>
    </row>
    <row r="41" spans="1:8" x14ac:dyDescent="0.25">
      <c r="A41" s="114"/>
      <c r="B41" s="112"/>
      <c r="D41" s="114"/>
      <c r="E41" s="114"/>
      <c r="F41" s="114"/>
      <c r="G41" s="114"/>
      <c r="H41" s="114"/>
    </row>
    <row r="44" spans="1:8" x14ac:dyDescent="0.25">
      <c r="A44" s="114"/>
      <c r="B44" s="112"/>
      <c r="D44" s="114"/>
      <c r="E44" s="114"/>
      <c r="F44" s="114"/>
      <c r="G44" s="114"/>
      <c r="H44" s="114"/>
    </row>
    <row r="45" spans="1:8" x14ac:dyDescent="0.25">
      <c r="A45" s="114"/>
      <c r="B45" s="112"/>
      <c r="D45" s="114"/>
      <c r="E45" s="114"/>
      <c r="F45" s="114"/>
      <c r="G45" s="114"/>
      <c r="H45" s="114"/>
    </row>
    <row r="46" spans="1:8" x14ac:dyDescent="0.25">
      <c r="A46" s="114"/>
      <c r="B46" s="112"/>
      <c r="D46" s="114"/>
      <c r="E46" s="114"/>
      <c r="F46" s="114"/>
      <c r="G46" s="114"/>
      <c r="H46" s="114"/>
    </row>
    <row r="47" spans="1:8" x14ac:dyDescent="0.25">
      <c r="A47" s="114"/>
      <c r="B47" s="112"/>
      <c r="D47" s="114"/>
      <c r="E47" s="114"/>
      <c r="F47" s="114"/>
      <c r="G47" s="114"/>
      <c r="H47" s="114"/>
    </row>
    <row r="48" spans="1:8" x14ac:dyDescent="0.25">
      <c r="A48" s="114"/>
      <c r="B48" s="112"/>
      <c r="D48" s="114"/>
      <c r="E48" s="114"/>
      <c r="F48" s="114"/>
      <c r="G48" s="114"/>
      <c r="H48" s="114"/>
    </row>
    <row r="49" spans="1:8" x14ac:dyDescent="0.25">
      <c r="A49" s="114"/>
      <c r="B49" s="112"/>
      <c r="D49" s="114"/>
      <c r="E49" s="114"/>
      <c r="F49" s="114"/>
      <c r="G49" s="114"/>
      <c r="H49" s="114"/>
    </row>
    <row r="50" spans="1:8" x14ac:dyDescent="0.25">
      <c r="A50" s="114"/>
      <c r="B50" s="112"/>
      <c r="D50" s="114"/>
      <c r="E50" s="114"/>
      <c r="F50" s="114"/>
      <c r="G50" s="114"/>
      <c r="H50" s="114"/>
    </row>
    <row r="51" spans="1:8" x14ac:dyDescent="0.25">
      <c r="A51" s="114"/>
      <c r="B51" s="112"/>
      <c r="D51" s="114"/>
      <c r="E51" s="114"/>
      <c r="F51" s="114"/>
      <c r="G51" s="114"/>
      <c r="H51" s="114"/>
    </row>
    <row r="52" spans="1:8" x14ac:dyDescent="0.25">
      <c r="A52" s="114"/>
      <c r="B52" s="112"/>
      <c r="D52" s="114"/>
      <c r="E52" s="114"/>
      <c r="F52" s="114"/>
      <c r="G52" s="114"/>
      <c r="H52" s="114"/>
    </row>
    <row r="53" spans="1:8" x14ac:dyDescent="0.25">
      <c r="A53" s="114"/>
      <c r="B53" s="112"/>
      <c r="D53" s="114"/>
      <c r="E53" s="114"/>
      <c r="F53" s="114"/>
      <c r="G53" s="114"/>
      <c r="H53" s="114"/>
    </row>
    <row r="54" spans="1:8" x14ac:dyDescent="0.25">
      <c r="A54" s="114"/>
      <c r="B54" s="112"/>
      <c r="D54" s="114"/>
      <c r="E54" s="114"/>
      <c r="F54" s="114"/>
      <c r="G54" s="114"/>
      <c r="H54" s="114"/>
    </row>
    <row r="55" spans="1:8" x14ac:dyDescent="0.25">
      <c r="A55" s="114"/>
      <c r="B55" s="112"/>
      <c r="D55" s="114"/>
      <c r="E55" s="114"/>
      <c r="F55" s="114"/>
      <c r="G55" s="114"/>
      <c r="H55" s="114"/>
    </row>
    <row r="56" spans="1:8" x14ac:dyDescent="0.25">
      <c r="A56" s="114"/>
      <c r="B56" s="112"/>
      <c r="D56" s="114"/>
      <c r="E56" s="114"/>
      <c r="F56" s="114"/>
      <c r="G56" s="114"/>
      <c r="H56" s="114"/>
    </row>
    <row r="57" spans="1:8" x14ac:dyDescent="0.25">
      <c r="A57" s="114"/>
      <c r="B57" s="112"/>
      <c r="D57" s="114"/>
      <c r="E57" s="114"/>
      <c r="F57" s="114"/>
      <c r="G57" s="114"/>
      <c r="H57" s="114"/>
    </row>
    <row r="58" spans="1:8" x14ac:dyDescent="0.25">
      <c r="A58" s="114"/>
      <c r="B58" s="112"/>
      <c r="D58" s="114"/>
      <c r="E58" s="114"/>
      <c r="F58" s="114"/>
      <c r="G58" s="114"/>
      <c r="H58" s="114"/>
    </row>
    <row r="59" spans="1:8" x14ac:dyDescent="0.25">
      <c r="A59" s="114"/>
      <c r="B59" s="112"/>
      <c r="D59" s="114"/>
      <c r="E59" s="114"/>
      <c r="F59" s="114"/>
      <c r="G59" s="114"/>
      <c r="H59" s="114"/>
    </row>
    <row r="60" spans="1:8" x14ac:dyDescent="0.25">
      <c r="A60" s="114"/>
      <c r="B60" s="112"/>
      <c r="D60" s="114"/>
      <c r="E60" s="114"/>
      <c r="F60" s="114"/>
      <c r="G60" s="114"/>
      <c r="H60" s="114"/>
    </row>
    <row r="61" spans="1:8" x14ac:dyDescent="0.25">
      <c r="A61" s="114"/>
      <c r="B61" s="112"/>
      <c r="D61" s="114"/>
      <c r="E61" s="114"/>
      <c r="F61" s="114"/>
      <c r="G61" s="114"/>
      <c r="H61" s="114"/>
    </row>
    <row r="62" spans="1:8" x14ac:dyDescent="0.25">
      <c r="A62" s="114"/>
      <c r="B62" s="112"/>
      <c r="D62" s="114"/>
      <c r="E62" s="114"/>
      <c r="F62" s="114"/>
      <c r="G62" s="114"/>
      <c r="H62" s="114"/>
    </row>
    <row r="63" spans="1:8" x14ac:dyDescent="0.25">
      <c r="A63" s="114"/>
      <c r="B63" s="112"/>
      <c r="D63" s="114"/>
      <c r="E63" s="114"/>
      <c r="F63" s="114"/>
      <c r="G63" s="114"/>
      <c r="H63" s="114"/>
    </row>
    <row r="64" spans="1:8" x14ac:dyDescent="0.25">
      <c r="A64" s="114"/>
      <c r="B64" s="112"/>
      <c r="D64" s="114"/>
      <c r="E64" s="114"/>
      <c r="F64" s="114"/>
      <c r="G64" s="114"/>
      <c r="H64" s="114"/>
    </row>
    <row r="65" spans="1:8" x14ac:dyDescent="0.25">
      <c r="A65" s="114"/>
      <c r="B65" s="112"/>
      <c r="D65" s="114"/>
      <c r="E65" s="114"/>
      <c r="F65" s="114"/>
      <c r="G65" s="114"/>
      <c r="H65" s="114"/>
    </row>
    <row r="66" spans="1:8" x14ac:dyDescent="0.25">
      <c r="A66" s="114"/>
      <c r="B66" s="112"/>
      <c r="D66" s="114"/>
      <c r="E66" s="114"/>
      <c r="F66" s="114"/>
      <c r="G66" s="114"/>
      <c r="H66" s="114"/>
    </row>
    <row r="67" spans="1:8" x14ac:dyDescent="0.25">
      <c r="A67" s="114"/>
      <c r="B67" s="112"/>
      <c r="D67" s="114"/>
      <c r="E67" s="114"/>
      <c r="F67" s="114"/>
      <c r="G67" s="114"/>
      <c r="H67" s="114"/>
    </row>
    <row r="68" spans="1:8" x14ac:dyDescent="0.25">
      <c r="A68" s="114"/>
      <c r="B68" s="112"/>
      <c r="D68" s="114"/>
      <c r="E68" s="114"/>
      <c r="F68" s="114"/>
      <c r="G68" s="114"/>
      <c r="H68" s="114"/>
    </row>
    <row r="69" spans="1:8" x14ac:dyDescent="0.25">
      <c r="A69" s="114"/>
      <c r="B69" s="112"/>
      <c r="D69" s="114"/>
      <c r="E69" s="114"/>
      <c r="F69" s="114"/>
      <c r="G69" s="114"/>
      <c r="H69" s="114"/>
    </row>
    <row r="70" spans="1:8" x14ac:dyDescent="0.25">
      <c r="A70" s="114"/>
      <c r="B70" s="112"/>
      <c r="D70" s="114"/>
      <c r="E70" s="114"/>
      <c r="F70" s="114"/>
      <c r="G70" s="114"/>
      <c r="H70" s="114"/>
    </row>
    <row r="71" spans="1:8" x14ac:dyDescent="0.25">
      <c r="A71" s="114"/>
      <c r="B71" s="112"/>
      <c r="D71" s="114"/>
      <c r="E71" s="114"/>
      <c r="F71" s="114"/>
      <c r="G71" s="114"/>
      <c r="H71" s="114"/>
    </row>
    <row r="72" spans="1:8" x14ac:dyDescent="0.25">
      <c r="A72" s="114"/>
      <c r="B72" s="112"/>
      <c r="D72" s="114"/>
      <c r="E72" s="114"/>
      <c r="F72" s="114"/>
      <c r="G72" s="114"/>
      <c r="H72" s="114"/>
    </row>
    <row r="73" spans="1:8" x14ac:dyDescent="0.25">
      <c r="A73" s="114"/>
      <c r="B73" s="112"/>
      <c r="D73" s="114"/>
      <c r="E73" s="114"/>
      <c r="F73" s="114"/>
      <c r="G73" s="114"/>
      <c r="H73" s="114"/>
    </row>
    <row r="74" spans="1:8" x14ac:dyDescent="0.25">
      <c r="A74" s="114"/>
      <c r="B74" s="112"/>
      <c r="D74" s="114"/>
      <c r="E74" s="114"/>
      <c r="F74" s="114"/>
      <c r="G74" s="114"/>
      <c r="H74" s="114"/>
    </row>
    <row r="75" spans="1:8" x14ac:dyDescent="0.25">
      <c r="A75" s="114"/>
      <c r="B75" s="112"/>
      <c r="D75" s="114"/>
      <c r="E75" s="114"/>
      <c r="F75" s="114"/>
      <c r="G75" s="114"/>
      <c r="H75" s="114"/>
    </row>
    <row r="76" spans="1:8" x14ac:dyDescent="0.25">
      <c r="A76" s="114"/>
      <c r="B76" s="112"/>
      <c r="D76" s="114"/>
      <c r="E76" s="114"/>
      <c r="F76" s="114"/>
      <c r="G76" s="114"/>
      <c r="H76" s="114"/>
    </row>
    <row r="77" spans="1:8" x14ac:dyDescent="0.25">
      <c r="A77" s="114"/>
      <c r="B77" s="112"/>
      <c r="D77" s="114"/>
      <c r="E77" s="114"/>
      <c r="F77" s="114"/>
      <c r="G77" s="114"/>
      <c r="H77" s="114"/>
    </row>
    <row r="78" spans="1:8" x14ac:dyDescent="0.25">
      <c r="A78" s="114"/>
      <c r="B78" s="112"/>
      <c r="D78" s="114"/>
      <c r="E78" s="114"/>
      <c r="F78" s="114"/>
      <c r="G78" s="114"/>
      <c r="H78" s="114"/>
    </row>
    <row r="79" spans="1:8" x14ac:dyDescent="0.25">
      <c r="A79" s="114"/>
      <c r="B79" s="112"/>
      <c r="D79" s="114"/>
      <c r="E79" s="114"/>
      <c r="F79" s="114"/>
      <c r="G79" s="114"/>
      <c r="H79" s="114"/>
    </row>
    <row r="80" spans="1:8" x14ac:dyDescent="0.25">
      <c r="A80" s="114"/>
      <c r="B80" s="112"/>
      <c r="D80" s="114"/>
      <c r="E80" s="114"/>
      <c r="F80" s="114"/>
      <c r="G80" s="114"/>
      <c r="H80" s="114"/>
    </row>
  </sheetData>
  <sheetProtection selectLockedCells="1"/>
  <pageMargins left="0.45" right="0.45" top="0.5" bottom="0.25" header="0.25" footer="0"/>
  <pageSetup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zoomScaleNormal="100" workbookViewId="0">
      <pane ySplit="4" topLeftCell="A5" activePane="bottomLeft" state="frozen"/>
      <selection pane="bottomLeft" activeCell="A3" sqref="A3"/>
    </sheetView>
  </sheetViews>
  <sheetFormatPr defaultColWidth="9.140625" defaultRowHeight="12.75" x14ac:dyDescent="0.2"/>
  <cols>
    <col min="1" max="1" width="40.28515625" style="22" customWidth="1"/>
    <col min="2" max="2" width="4" style="22" bestFit="1" customWidth="1"/>
    <col min="3" max="10" width="13.7109375" style="22" customWidth="1"/>
    <col min="11" max="12" width="13.42578125" style="22" customWidth="1"/>
    <col min="13" max="13" width="13.7109375" style="22" customWidth="1"/>
    <col min="14" max="16384" width="9.140625" style="22"/>
  </cols>
  <sheetData>
    <row r="1" spans="1:14" ht="15.75" x14ac:dyDescent="0.25">
      <c r="A1" s="244"/>
      <c r="B1" s="245"/>
      <c r="C1" s="245"/>
      <c r="D1" s="246"/>
      <c r="E1" s="247"/>
      <c r="F1" s="247"/>
      <c r="G1" s="247"/>
      <c r="H1" s="247"/>
      <c r="I1" s="247"/>
      <c r="J1" s="247"/>
      <c r="K1" s="248"/>
      <c r="L1" s="245"/>
      <c r="M1" s="245"/>
      <c r="N1" s="23"/>
    </row>
    <row r="2" spans="1:14" ht="15.75" x14ac:dyDescent="0.25">
      <c r="A2" s="267" t="s">
        <v>126</v>
      </c>
      <c r="B2" s="247" t="s">
        <v>45</v>
      </c>
      <c r="C2" s="245"/>
      <c r="D2" s="247"/>
      <c r="E2" s="247"/>
      <c r="F2" s="247"/>
      <c r="G2" s="247"/>
      <c r="H2" s="247"/>
      <c r="I2" s="247"/>
      <c r="J2" s="247"/>
      <c r="K2" s="248"/>
      <c r="L2" s="245"/>
      <c r="M2" s="245"/>
      <c r="N2" s="23"/>
    </row>
    <row r="3" spans="1:14" ht="10.5" customHeight="1" thickBot="1" x14ac:dyDescent="0.3">
      <c r="A3" s="247"/>
      <c r="B3" s="245"/>
      <c r="C3" s="245"/>
      <c r="D3" s="245"/>
      <c r="E3" s="245"/>
      <c r="F3" s="245"/>
      <c r="G3" s="245"/>
      <c r="H3" s="245"/>
      <c r="I3" s="245"/>
      <c r="J3" s="245"/>
      <c r="K3" s="245"/>
      <c r="L3" s="249"/>
      <c r="M3" s="249"/>
      <c r="N3" s="23"/>
    </row>
    <row r="4" spans="1:14" ht="59.25" customHeight="1" thickBot="1" x14ac:dyDescent="0.25">
      <c r="A4" s="52" t="str">
        <f>"July "&amp;A2</f>
        <v>July FY25</v>
      </c>
      <c r="B4" s="69"/>
      <c r="C4" s="181" t="s">
        <v>53</v>
      </c>
      <c r="D4" s="181" t="s">
        <v>54</v>
      </c>
      <c r="E4" s="181" t="s">
        <v>74</v>
      </c>
      <c r="F4" s="181" t="s">
        <v>73</v>
      </c>
      <c r="G4" s="181" t="s">
        <v>72</v>
      </c>
      <c r="H4" s="181" t="s">
        <v>71</v>
      </c>
      <c r="I4" s="181" t="s">
        <v>70</v>
      </c>
      <c r="J4" s="181" t="s">
        <v>69</v>
      </c>
      <c r="K4" s="43" t="s">
        <v>46</v>
      </c>
      <c r="L4" s="43" t="s">
        <v>47</v>
      </c>
      <c r="M4" s="44" t="s">
        <v>48</v>
      </c>
      <c r="N4" s="23"/>
    </row>
    <row r="5" spans="1:14" ht="29.25" customHeight="1" thickBot="1" x14ac:dyDescent="0.25">
      <c r="A5" s="176" t="s">
        <v>125</v>
      </c>
      <c r="B5" s="66">
        <v>1</v>
      </c>
      <c r="C5" s="19"/>
      <c r="D5" s="19"/>
      <c r="E5" s="19"/>
      <c r="F5" s="19"/>
      <c r="G5" s="19"/>
      <c r="H5" s="19"/>
      <c r="I5" s="19"/>
      <c r="J5" s="19"/>
      <c r="K5" s="19"/>
      <c r="L5" s="19"/>
      <c r="M5" s="19"/>
      <c r="N5" s="23"/>
    </row>
    <row r="6" spans="1:14" ht="12" customHeight="1" x14ac:dyDescent="0.2">
      <c r="A6" s="56" t="s">
        <v>18</v>
      </c>
      <c r="B6" s="54"/>
      <c r="C6" s="57"/>
      <c r="D6" s="57"/>
      <c r="E6" s="57"/>
      <c r="F6" s="57"/>
      <c r="G6" s="57"/>
      <c r="H6" s="57"/>
      <c r="I6" s="57"/>
      <c r="J6" s="57"/>
      <c r="K6" s="57"/>
      <c r="L6" s="57"/>
      <c r="M6" s="58"/>
      <c r="N6" s="23"/>
    </row>
    <row r="7" spans="1:14" ht="11.25" customHeight="1" x14ac:dyDescent="0.2">
      <c r="A7" s="39" t="s">
        <v>49</v>
      </c>
      <c r="B7" s="70"/>
      <c r="C7" s="40"/>
      <c r="D7" s="40"/>
      <c r="E7" s="40"/>
      <c r="F7" s="40"/>
      <c r="G7" s="40"/>
      <c r="H7" s="40"/>
      <c r="I7" s="40"/>
      <c r="J7" s="40"/>
      <c r="K7" s="40"/>
      <c r="L7" s="40"/>
      <c r="M7" s="41"/>
      <c r="N7" s="23"/>
    </row>
    <row r="8" spans="1:14" ht="13.5" customHeight="1" x14ac:dyDescent="0.2">
      <c r="A8" s="13" t="s">
        <v>34</v>
      </c>
      <c r="B8" s="67">
        <v>110</v>
      </c>
      <c r="C8" s="1"/>
      <c r="D8" s="1"/>
      <c r="E8" s="93"/>
      <c r="F8" s="93"/>
      <c r="G8" s="93"/>
      <c r="H8" s="93"/>
      <c r="I8" s="93"/>
      <c r="J8" s="93"/>
      <c r="K8" s="1"/>
      <c r="L8" s="1"/>
      <c r="M8" s="1"/>
      <c r="N8" s="23"/>
    </row>
    <row r="9" spans="1:14" ht="13.5" customHeight="1" x14ac:dyDescent="0.2">
      <c r="A9" s="13" t="s">
        <v>7</v>
      </c>
      <c r="B9" s="68">
        <v>115</v>
      </c>
      <c r="C9" s="1"/>
      <c r="D9" s="1"/>
      <c r="E9" s="93"/>
      <c r="F9" s="93"/>
      <c r="G9" s="93"/>
      <c r="H9" s="93"/>
      <c r="I9" s="93"/>
      <c r="J9" s="93"/>
      <c r="K9" s="1"/>
      <c r="L9" s="1"/>
      <c r="M9" s="1"/>
      <c r="N9" s="23"/>
    </row>
    <row r="10" spans="1:14" ht="13.5" customHeight="1" x14ac:dyDescent="0.2">
      <c r="A10" s="13" t="s">
        <v>8</v>
      </c>
      <c r="B10" s="68">
        <v>120</v>
      </c>
      <c r="C10" s="1"/>
      <c r="D10" s="1"/>
      <c r="E10" s="93"/>
      <c r="F10" s="93"/>
      <c r="G10" s="93"/>
      <c r="H10" s="93"/>
      <c r="I10" s="93"/>
      <c r="J10" s="93"/>
      <c r="K10" s="1"/>
      <c r="L10" s="1"/>
      <c r="M10" s="1"/>
      <c r="N10" s="23"/>
    </row>
    <row r="11" spans="1:14" ht="13.5" customHeight="1" x14ac:dyDescent="0.2">
      <c r="A11" s="13" t="s">
        <v>20</v>
      </c>
      <c r="B11" s="68">
        <v>125</v>
      </c>
      <c r="C11" s="1"/>
      <c r="D11" s="1"/>
      <c r="E11" s="93"/>
      <c r="F11" s="93"/>
      <c r="G11" s="93"/>
      <c r="H11" s="93"/>
      <c r="I11" s="93"/>
      <c r="J11" s="93"/>
      <c r="K11" s="1"/>
      <c r="L11" s="1"/>
      <c r="M11" s="1"/>
      <c r="N11" s="23"/>
    </row>
    <row r="12" spans="1:14" ht="13.5" customHeight="1" x14ac:dyDescent="0.2">
      <c r="A12" s="13" t="s">
        <v>9</v>
      </c>
      <c r="B12" s="68">
        <v>130</v>
      </c>
      <c r="C12" s="1"/>
      <c r="D12" s="1"/>
      <c r="E12" s="93"/>
      <c r="F12" s="93"/>
      <c r="G12" s="93"/>
      <c r="H12" s="93"/>
      <c r="I12" s="93"/>
      <c r="J12" s="93"/>
      <c r="K12" s="1"/>
      <c r="L12" s="1"/>
      <c r="M12" s="1"/>
      <c r="N12" s="23"/>
    </row>
    <row r="13" spans="1:14" ht="11.25" customHeight="1" x14ac:dyDescent="0.2">
      <c r="A13" s="39" t="s">
        <v>50</v>
      </c>
      <c r="B13" s="71"/>
      <c r="C13" s="40"/>
      <c r="D13" s="40"/>
      <c r="E13" s="40"/>
      <c r="F13" s="40"/>
      <c r="G13" s="40"/>
      <c r="H13" s="40"/>
      <c r="I13" s="40"/>
      <c r="J13" s="40"/>
      <c r="K13" s="40"/>
      <c r="L13" s="40"/>
      <c r="M13" s="41"/>
      <c r="N13" s="23"/>
    </row>
    <row r="14" spans="1:14" ht="13.5" customHeight="1" x14ac:dyDescent="0.2">
      <c r="A14" s="14" t="s">
        <v>10</v>
      </c>
      <c r="B14" s="68">
        <v>142</v>
      </c>
      <c r="C14" s="2"/>
      <c r="D14" s="2"/>
      <c r="E14" s="96"/>
      <c r="F14" s="96"/>
      <c r="G14" s="96"/>
      <c r="H14" s="96"/>
      <c r="I14" s="96"/>
      <c r="J14" s="96"/>
      <c r="K14" s="2"/>
      <c r="L14" s="2"/>
      <c r="M14" s="2"/>
      <c r="N14" s="23"/>
    </row>
    <row r="15" spans="1:14" ht="13.5" customHeight="1" x14ac:dyDescent="0.2">
      <c r="A15" s="14" t="s">
        <v>11</v>
      </c>
      <c r="B15" s="68">
        <v>144</v>
      </c>
      <c r="C15" s="2"/>
      <c r="D15" s="2"/>
      <c r="E15" s="96"/>
      <c r="F15" s="96"/>
      <c r="G15" s="96"/>
      <c r="H15" s="96"/>
      <c r="I15" s="96"/>
      <c r="J15" s="96"/>
      <c r="K15" s="2"/>
      <c r="L15" s="2"/>
      <c r="M15" s="2"/>
      <c r="N15" s="23"/>
    </row>
    <row r="16" spans="1:14" ht="13.5" customHeight="1" x14ac:dyDescent="0.2">
      <c r="A16" s="86" t="s">
        <v>12</v>
      </c>
      <c r="B16" s="68">
        <v>146</v>
      </c>
      <c r="C16" s="96"/>
      <c r="D16" s="96"/>
      <c r="E16" s="2"/>
      <c r="F16" s="2"/>
      <c r="G16" s="96"/>
      <c r="H16" s="96"/>
      <c r="I16" s="96"/>
      <c r="J16" s="96"/>
      <c r="K16" s="2"/>
      <c r="L16" s="2"/>
      <c r="M16" s="2"/>
      <c r="N16" s="23"/>
    </row>
    <row r="17" spans="1:14" ht="13.5" customHeight="1" x14ac:dyDescent="0.2">
      <c r="A17" s="14" t="s">
        <v>4</v>
      </c>
      <c r="B17" s="68">
        <v>148</v>
      </c>
      <c r="C17" s="96"/>
      <c r="D17" s="2"/>
      <c r="E17" s="96"/>
      <c r="F17" s="96"/>
      <c r="G17" s="96"/>
      <c r="H17" s="96"/>
      <c r="I17" s="96"/>
      <c r="J17" s="96"/>
      <c r="K17" s="38"/>
      <c r="L17" s="38"/>
      <c r="M17" s="38"/>
      <c r="N17" s="23"/>
    </row>
    <row r="18" spans="1:14" ht="13.5" customHeight="1" x14ac:dyDescent="0.2">
      <c r="A18" s="47" t="s">
        <v>13</v>
      </c>
      <c r="B18" s="72">
        <v>150</v>
      </c>
      <c r="C18" s="96"/>
      <c r="D18" s="96"/>
      <c r="E18" s="96"/>
      <c r="F18" s="96"/>
      <c r="G18" s="2"/>
      <c r="H18" s="2"/>
      <c r="I18" s="96"/>
      <c r="J18" s="94"/>
      <c r="K18" s="2"/>
      <c r="L18" s="2"/>
      <c r="M18" s="2"/>
      <c r="N18" s="23"/>
    </row>
    <row r="19" spans="1:14" ht="13.5" customHeight="1" x14ac:dyDescent="0.2">
      <c r="A19" s="14" t="s">
        <v>14</v>
      </c>
      <c r="B19" s="68">
        <v>152</v>
      </c>
      <c r="C19" s="38"/>
      <c r="D19" s="2"/>
      <c r="E19" s="96"/>
      <c r="F19" s="96"/>
      <c r="G19" s="96"/>
      <c r="H19" s="96"/>
      <c r="I19" s="96"/>
      <c r="J19" s="94"/>
      <c r="K19" s="38"/>
      <c r="L19" s="38"/>
      <c r="M19" s="38"/>
      <c r="N19" s="23"/>
    </row>
    <row r="20" spans="1:14" ht="13.5" customHeight="1" x14ac:dyDescent="0.2">
      <c r="A20" s="47" t="s">
        <v>67</v>
      </c>
      <c r="B20" s="68">
        <v>154</v>
      </c>
      <c r="C20" s="96"/>
      <c r="D20" s="96"/>
      <c r="E20" s="96"/>
      <c r="F20" s="96"/>
      <c r="G20" s="96"/>
      <c r="H20" s="96"/>
      <c r="I20" s="2"/>
      <c r="J20" s="2"/>
      <c r="K20" s="2"/>
      <c r="L20" s="2"/>
      <c r="M20" s="2"/>
      <c r="N20" s="23"/>
    </row>
    <row r="21" spans="1:14" ht="13.5" customHeight="1" x14ac:dyDescent="0.2">
      <c r="A21" s="14" t="s">
        <v>5</v>
      </c>
      <c r="B21" s="68">
        <v>165</v>
      </c>
      <c r="C21" s="2"/>
      <c r="D21" s="2"/>
      <c r="E21" s="96"/>
      <c r="F21" s="96"/>
      <c r="G21" s="96"/>
      <c r="H21" s="96"/>
      <c r="I21" s="96"/>
      <c r="J21" s="96"/>
      <c r="K21" s="2"/>
      <c r="L21" s="2"/>
      <c r="M21" s="2"/>
      <c r="N21" s="23"/>
    </row>
    <row r="22" spans="1:14" ht="13.5" customHeight="1" x14ac:dyDescent="0.2">
      <c r="A22" s="14" t="s">
        <v>16</v>
      </c>
      <c r="B22" s="68">
        <v>168</v>
      </c>
      <c r="C22" s="38"/>
      <c r="D22" s="38"/>
      <c r="E22" s="96"/>
      <c r="F22" s="38"/>
      <c r="G22" s="38"/>
      <c r="H22" s="38"/>
      <c r="I22" s="38"/>
      <c r="J22" s="38"/>
      <c r="K22" s="2"/>
      <c r="L22" s="2"/>
      <c r="M22" s="2"/>
      <c r="N22" s="23"/>
    </row>
    <row r="23" spans="1:14" ht="13.5" customHeight="1" x14ac:dyDescent="0.2">
      <c r="A23" s="14" t="s">
        <v>1</v>
      </c>
      <c r="B23" s="68">
        <v>175</v>
      </c>
      <c r="C23" s="38"/>
      <c r="D23" s="38"/>
      <c r="E23" s="96"/>
      <c r="F23" s="38"/>
      <c r="G23" s="38"/>
      <c r="H23" s="38"/>
      <c r="I23" s="38"/>
      <c r="J23" s="38"/>
      <c r="K23" s="38"/>
      <c r="L23" s="2"/>
      <c r="M23" s="2"/>
      <c r="N23" s="23"/>
    </row>
    <row r="24" spans="1:14" ht="13.5" customHeight="1" x14ac:dyDescent="0.2">
      <c r="A24" s="14" t="s">
        <v>42</v>
      </c>
      <c r="B24" s="68">
        <v>177</v>
      </c>
      <c r="C24" s="2"/>
      <c r="D24" s="2"/>
      <c r="E24" s="96"/>
      <c r="F24" s="96"/>
      <c r="G24" s="96"/>
      <c r="H24" s="96"/>
      <c r="I24" s="96"/>
      <c r="J24" s="96"/>
      <c r="K24" s="2"/>
      <c r="L24" s="2"/>
      <c r="M24" s="2"/>
      <c r="N24" s="23"/>
    </row>
    <row r="25" spans="1:14" ht="13.5" customHeight="1" x14ac:dyDescent="0.2">
      <c r="A25" s="14" t="s">
        <v>2</v>
      </c>
      <c r="B25" s="73">
        <v>180</v>
      </c>
      <c r="C25" s="2"/>
      <c r="D25" s="2"/>
      <c r="E25" s="96"/>
      <c r="F25" s="96"/>
      <c r="G25" s="96"/>
      <c r="H25" s="96"/>
      <c r="I25" s="96"/>
      <c r="J25" s="96"/>
      <c r="K25" s="2"/>
      <c r="L25" s="2"/>
      <c r="M25" s="2"/>
      <c r="N25" s="23"/>
    </row>
    <row r="26" spans="1:14" ht="13.5" customHeight="1" x14ac:dyDescent="0.2">
      <c r="A26" s="14" t="s">
        <v>52</v>
      </c>
      <c r="B26" s="68">
        <v>185</v>
      </c>
      <c r="C26" s="2"/>
      <c r="D26" s="2"/>
      <c r="E26" s="96"/>
      <c r="F26" s="96"/>
      <c r="G26" s="96"/>
      <c r="H26" s="96"/>
      <c r="I26" s="96"/>
      <c r="J26" s="96"/>
      <c r="K26" s="8"/>
      <c r="L26" s="8"/>
      <c r="M26" s="8"/>
      <c r="N26" s="23"/>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23"/>
    </row>
    <row r="28" spans="1:14" ht="12" customHeight="1" x14ac:dyDescent="0.2">
      <c r="A28" s="280" t="s">
        <v>122</v>
      </c>
      <c r="B28" s="281" t="s">
        <v>121</v>
      </c>
      <c r="C28" s="282"/>
      <c r="D28" s="282"/>
      <c r="E28" s="282"/>
      <c r="F28" s="282"/>
      <c r="G28" s="282"/>
      <c r="H28" s="282"/>
      <c r="I28" s="282"/>
      <c r="J28" s="282"/>
      <c r="K28" s="96"/>
      <c r="L28" s="96"/>
      <c r="M28" s="96"/>
      <c r="N28" s="23"/>
    </row>
    <row r="29" spans="1:14"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4.25" customHeight="1" x14ac:dyDescent="0.2">
      <c r="A30" s="61" t="s">
        <v>19</v>
      </c>
      <c r="B30" s="74"/>
      <c r="C30" s="62"/>
      <c r="D30" s="62"/>
      <c r="E30" s="62"/>
      <c r="F30" s="62"/>
      <c r="G30" s="62"/>
      <c r="H30" s="62"/>
      <c r="I30" s="62"/>
      <c r="J30" s="62"/>
      <c r="K30" s="62"/>
      <c r="L30" s="62"/>
      <c r="M30" s="63"/>
      <c r="N30" s="23"/>
    </row>
    <row r="31" spans="1:14" ht="13.5" customHeight="1" x14ac:dyDescent="0.2">
      <c r="A31" s="29" t="s">
        <v>37</v>
      </c>
      <c r="B31" s="68">
        <v>210</v>
      </c>
      <c r="C31" s="4"/>
      <c r="D31" s="49"/>
      <c r="E31" s="49"/>
      <c r="F31" s="49"/>
      <c r="G31" s="49"/>
      <c r="H31" s="49"/>
      <c r="I31" s="49"/>
      <c r="J31" s="49"/>
      <c r="K31" s="6"/>
      <c r="L31" s="6"/>
      <c r="M31" s="6"/>
      <c r="N31" s="23"/>
    </row>
    <row r="32" spans="1:14" ht="13.5" customHeight="1" x14ac:dyDescent="0.2">
      <c r="A32" s="29" t="s">
        <v>17</v>
      </c>
      <c r="B32" s="68">
        <v>220</v>
      </c>
      <c r="C32" s="6"/>
      <c r="D32" s="6"/>
      <c r="E32" s="6"/>
      <c r="F32" s="6"/>
      <c r="G32" s="6"/>
      <c r="H32" s="6"/>
      <c r="I32" s="6"/>
      <c r="J32" s="6"/>
      <c r="K32" s="4"/>
      <c r="L32" s="4"/>
      <c r="M32" s="4"/>
      <c r="N32" s="23"/>
    </row>
    <row r="33" spans="1:14" ht="13.5" customHeight="1" x14ac:dyDescent="0.2">
      <c r="A33" s="29" t="s">
        <v>3</v>
      </c>
      <c r="B33" s="68">
        <v>225</v>
      </c>
      <c r="C33" s="4"/>
      <c r="D33" s="2"/>
      <c r="E33" s="49"/>
      <c r="F33" s="49"/>
      <c r="G33" s="49"/>
      <c r="H33" s="49"/>
      <c r="I33" s="49"/>
      <c r="J33" s="49"/>
      <c r="K33" s="4"/>
      <c r="L33" s="4"/>
      <c r="M33" s="4"/>
      <c r="N33" s="23"/>
    </row>
    <row r="34" spans="1:14" ht="13.5" customHeight="1" thickBot="1" x14ac:dyDescent="0.25">
      <c r="A34" s="9" t="s">
        <v>35</v>
      </c>
      <c r="B34" s="68">
        <v>240</v>
      </c>
      <c r="C34" s="10">
        <f t="shared" ref="C34:M34" si="2">SUM(C31:C33)</f>
        <v>0</v>
      </c>
      <c r="D34" s="10">
        <f t="shared" si="2"/>
        <v>0</v>
      </c>
      <c r="E34" s="10">
        <f t="shared" si="2"/>
        <v>0</v>
      </c>
      <c r="F34" s="10">
        <f t="shared" si="2"/>
        <v>0</v>
      </c>
      <c r="G34" s="10">
        <f t="shared" si="2"/>
        <v>0</v>
      </c>
      <c r="H34" s="10">
        <f t="shared" si="2"/>
        <v>0</v>
      </c>
      <c r="I34" s="10">
        <f t="shared" si="2"/>
        <v>0</v>
      </c>
      <c r="J34" s="10">
        <f t="shared" si="2"/>
        <v>0</v>
      </c>
      <c r="K34" s="10">
        <f t="shared" si="2"/>
        <v>0</v>
      </c>
      <c r="L34" s="10">
        <f t="shared" si="2"/>
        <v>0</v>
      </c>
      <c r="M34" s="10">
        <f t="shared" si="2"/>
        <v>0</v>
      </c>
      <c r="N34" s="23"/>
    </row>
    <row r="35" spans="1:14" s="16" customFormat="1" ht="25.5" customHeight="1" thickBot="1" x14ac:dyDescent="0.25">
      <c r="A35" s="88" t="s">
        <v>33</v>
      </c>
      <c r="B35" s="90">
        <v>250</v>
      </c>
      <c r="C35" s="48" t="str">
        <f t="shared" ref="C35:M35" si="3">IF(SUM(C29-C34)&lt;&gt;0,SUM(C29-C34),"0.00")</f>
        <v>0.00</v>
      </c>
      <c r="D35" s="48" t="str">
        <f t="shared" si="3"/>
        <v>0.00</v>
      </c>
      <c r="E35" s="48" t="str">
        <f t="shared" si="3"/>
        <v>0.00</v>
      </c>
      <c r="F35" s="48" t="str">
        <f t="shared" si="3"/>
        <v>0.00</v>
      </c>
      <c r="G35" s="48" t="str">
        <f t="shared" si="3"/>
        <v>0.00</v>
      </c>
      <c r="H35" s="48" t="str">
        <f t="shared" si="3"/>
        <v>0.00</v>
      </c>
      <c r="I35" s="48" t="str">
        <f t="shared" si="3"/>
        <v>0.00</v>
      </c>
      <c r="J35" s="48" t="str">
        <f t="shared" si="3"/>
        <v>0.00</v>
      </c>
      <c r="K35" s="48" t="str">
        <f t="shared" si="3"/>
        <v>0.00</v>
      </c>
      <c r="L35" s="48" t="str">
        <f t="shared" si="3"/>
        <v>0.00</v>
      </c>
      <c r="M35" s="48" t="str">
        <f t="shared" si="3"/>
        <v>0.00</v>
      </c>
      <c r="N35" s="15"/>
    </row>
    <row r="36" spans="1:14" ht="14.25" customHeight="1" thickBot="1" x14ac:dyDescent="0.25">
      <c r="A36" s="92" t="s">
        <v>44</v>
      </c>
      <c r="B36" s="91"/>
      <c r="C36" s="30"/>
      <c r="D36" s="31"/>
      <c r="E36" s="30"/>
      <c r="F36" s="30"/>
      <c r="G36" s="30"/>
      <c r="H36" s="30"/>
      <c r="I36" s="30"/>
      <c r="J36" s="30"/>
      <c r="K36" s="30"/>
      <c r="L36" s="30"/>
      <c r="M36" s="32"/>
      <c r="N36" s="23"/>
    </row>
    <row r="37" spans="1:14" ht="13.5" thickTop="1" x14ac:dyDescent="0.2">
      <c r="A37" s="18" t="s">
        <v>0</v>
      </c>
      <c r="B37" s="72">
        <v>400</v>
      </c>
      <c r="C37" s="28"/>
      <c r="D37" s="18"/>
      <c r="E37" s="97"/>
      <c r="F37" s="97"/>
      <c r="G37" s="97"/>
      <c r="H37" s="97"/>
      <c r="I37" s="97"/>
      <c r="J37" s="97"/>
      <c r="K37" s="28"/>
      <c r="L37" s="28"/>
      <c r="M37" s="28"/>
      <c r="N37" s="23"/>
    </row>
    <row r="38" spans="1:14" x14ac:dyDescent="0.2">
      <c r="A38" s="8" t="s">
        <v>6</v>
      </c>
      <c r="B38" s="68">
        <v>420</v>
      </c>
      <c r="C38" s="8"/>
      <c r="D38" s="8"/>
      <c r="E38" s="96"/>
      <c r="F38" s="96"/>
      <c r="G38" s="96"/>
      <c r="H38" s="96"/>
      <c r="I38" s="96"/>
      <c r="J38" s="96"/>
      <c r="K38" s="38"/>
      <c r="L38" s="38"/>
      <c r="M38" s="38"/>
      <c r="N38" s="23"/>
    </row>
    <row r="39" spans="1:14" x14ac:dyDescent="0.2">
      <c r="A39" s="23"/>
      <c r="B39" s="23"/>
      <c r="C39" s="23"/>
      <c r="D39" s="23"/>
      <c r="E39" s="23"/>
      <c r="F39" s="23"/>
      <c r="G39" s="23"/>
      <c r="H39" s="23"/>
      <c r="I39" s="23"/>
      <c r="J39" s="23"/>
      <c r="K39" s="23"/>
      <c r="L39" s="23"/>
      <c r="M39" s="23"/>
      <c r="N39" s="23"/>
    </row>
    <row r="40" spans="1:14" x14ac:dyDescent="0.2">
      <c r="A40" s="23"/>
      <c r="B40" s="23"/>
      <c r="C40" s="23"/>
      <c r="D40" s="23"/>
      <c r="E40" s="23"/>
      <c r="F40" s="23"/>
      <c r="G40" s="23"/>
      <c r="H40" s="23"/>
      <c r="I40" s="23"/>
      <c r="J40" s="23"/>
      <c r="K40" s="23"/>
      <c r="L40" s="23"/>
      <c r="M40" s="23"/>
      <c r="N40" s="23"/>
    </row>
    <row r="41" spans="1:14" x14ac:dyDescent="0.2">
      <c r="A41" s="23"/>
      <c r="B41" s="23"/>
      <c r="C41" s="23"/>
      <c r="D41" s="23"/>
      <c r="E41" s="23"/>
      <c r="F41" s="23"/>
      <c r="G41" s="23"/>
      <c r="H41" s="23"/>
      <c r="I41" s="23"/>
      <c r="J41" s="23"/>
      <c r="K41" s="23"/>
      <c r="L41" s="23"/>
      <c r="M41" s="23"/>
      <c r="N41" s="23"/>
    </row>
    <row r="42" spans="1:14" x14ac:dyDescent="0.2">
      <c r="A42" s="23"/>
      <c r="B42" s="23"/>
      <c r="C42" s="23"/>
      <c r="D42" s="23"/>
      <c r="E42" s="23"/>
      <c r="F42" s="23"/>
      <c r="G42" s="23"/>
      <c r="H42" s="23"/>
      <c r="I42" s="23"/>
      <c r="J42" s="23"/>
      <c r="K42" s="23"/>
      <c r="L42" s="23"/>
      <c r="M42" s="23"/>
      <c r="N42" s="23"/>
    </row>
    <row r="43" spans="1:14" x14ac:dyDescent="0.2">
      <c r="A43" s="23"/>
      <c r="B43" s="23"/>
      <c r="C43" s="23"/>
      <c r="D43" s="23"/>
      <c r="E43" s="23"/>
      <c r="F43" s="23"/>
      <c r="G43" s="23"/>
      <c r="H43" s="23"/>
      <c r="I43" s="23"/>
      <c r="J43" s="23"/>
      <c r="K43" s="23"/>
      <c r="L43" s="23"/>
      <c r="M43" s="23"/>
      <c r="N43" s="23"/>
    </row>
    <row r="44" spans="1:14" x14ac:dyDescent="0.2">
      <c r="A44" s="23"/>
      <c r="B44" s="23"/>
      <c r="C44" s="23"/>
      <c r="D44" s="23"/>
      <c r="E44" s="23"/>
      <c r="F44" s="23"/>
      <c r="G44" s="23"/>
      <c r="H44" s="23"/>
      <c r="I44" s="23"/>
      <c r="J44" s="23"/>
      <c r="K44" s="23"/>
      <c r="L44" s="23"/>
      <c r="M44" s="23"/>
      <c r="N44" s="23"/>
    </row>
    <row r="45" spans="1:14" x14ac:dyDescent="0.2">
      <c r="A45" s="23"/>
      <c r="B45" s="23"/>
      <c r="C45" s="23"/>
      <c r="D45" s="23"/>
      <c r="E45" s="23"/>
      <c r="F45" s="23"/>
      <c r="G45" s="23"/>
      <c r="H45" s="23"/>
      <c r="I45" s="23"/>
      <c r="J45" s="23"/>
      <c r="K45" s="23"/>
      <c r="L45" s="23"/>
      <c r="M45" s="23"/>
      <c r="N45" s="23"/>
    </row>
    <row r="46" spans="1:14" x14ac:dyDescent="0.2">
      <c r="A46" s="23"/>
      <c r="B46" s="23"/>
      <c r="C46" s="23"/>
      <c r="D46" s="23"/>
      <c r="E46" s="23"/>
      <c r="F46" s="23"/>
      <c r="G46" s="23"/>
      <c r="H46" s="23"/>
      <c r="I46" s="23"/>
      <c r="J46" s="23"/>
      <c r="K46" s="23"/>
      <c r="L46" s="23"/>
      <c r="M46" s="23"/>
      <c r="N46" s="23"/>
    </row>
    <row r="47" spans="1:14" x14ac:dyDescent="0.2">
      <c r="A47" s="23"/>
      <c r="B47" s="23"/>
      <c r="C47" s="23"/>
      <c r="D47" s="23"/>
      <c r="E47" s="23"/>
      <c r="F47" s="23"/>
      <c r="G47" s="23"/>
      <c r="H47" s="23"/>
      <c r="I47" s="23"/>
      <c r="J47" s="23"/>
      <c r="K47" s="23"/>
      <c r="L47" s="23"/>
      <c r="M47" s="23"/>
      <c r="N47" s="23"/>
    </row>
    <row r="48" spans="1:14" x14ac:dyDescent="0.2">
      <c r="A48" s="23"/>
      <c r="B48" s="23"/>
      <c r="C48" s="23"/>
      <c r="D48" s="23"/>
      <c r="E48" s="23"/>
      <c r="F48" s="23"/>
      <c r="G48" s="23"/>
      <c r="H48" s="23"/>
      <c r="I48" s="23"/>
      <c r="J48" s="23"/>
      <c r="K48" s="23"/>
      <c r="L48" s="23"/>
      <c r="M48" s="23"/>
      <c r="N48" s="23"/>
    </row>
    <row r="49" spans="1:14" x14ac:dyDescent="0.2">
      <c r="A49" s="23"/>
      <c r="B49" s="23"/>
      <c r="C49" s="23"/>
      <c r="D49" s="23"/>
      <c r="E49" s="23"/>
      <c r="F49" s="23"/>
      <c r="G49" s="23"/>
      <c r="H49" s="23"/>
      <c r="I49" s="23"/>
      <c r="J49" s="23"/>
      <c r="K49" s="23"/>
      <c r="L49" s="23"/>
      <c r="M49" s="23"/>
      <c r="N49" s="23"/>
    </row>
    <row r="50" spans="1:14" x14ac:dyDescent="0.2">
      <c r="A50" s="23"/>
      <c r="B50" s="23"/>
      <c r="C50" s="23"/>
      <c r="D50" s="23"/>
      <c r="E50" s="23"/>
      <c r="F50" s="23"/>
      <c r="G50" s="23"/>
      <c r="H50" s="23"/>
      <c r="I50" s="23"/>
      <c r="J50" s="23"/>
      <c r="K50" s="23"/>
      <c r="L50" s="23"/>
      <c r="M50" s="23"/>
      <c r="N50" s="23"/>
    </row>
    <row r="51" spans="1:14" x14ac:dyDescent="0.2">
      <c r="A51" s="23"/>
      <c r="B51" s="23"/>
      <c r="C51" s="23"/>
      <c r="D51" s="23"/>
      <c r="E51" s="23"/>
      <c r="F51" s="23"/>
      <c r="G51" s="23"/>
      <c r="H51" s="23"/>
      <c r="I51" s="23"/>
      <c r="J51" s="23"/>
      <c r="K51" s="23"/>
      <c r="L51" s="23"/>
      <c r="M51" s="23"/>
      <c r="N51" s="23"/>
    </row>
    <row r="52" spans="1:14" x14ac:dyDescent="0.2">
      <c r="A52" s="23"/>
      <c r="B52" s="23"/>
      <c r="C52" s="23"/>
      <c r="D52" s="23"/>
      <c r="E52" s="23"/>
      <c r="F52" s="23"/>
      <c r="G52" s="23"/>
      <c r="H52" s="23"/>
      <c r="I52" s="23"/>
      <c r="J52" s="23"/>
      <c r="K52" s="23"/>
      <c r="L52" s="23"/>
      <c r="M52" s="23"/>
      <c r="N52" s="23"/>
    </row>
    <row r="53" spans="1:14" x14ac:dyDescent="0.2">
      <c r="A53" s="23"/>
      <c r="B53" s="23"/>
      <c r="C53" s="23"/>
      <c r="D53" s="23"/>
      <c r="E53" s="23"/>
      <c r="F53" s="23"/>
      <c r="G53" s="23"/>
      <c r="H53" s="23"/>
      <c r="I53" s="23"/>
      <c r="J53" s="23"/>
      <c r="K53" s="23"/>
      <c r="L53" s="23"/>
      <c r="M53" s="23"/>
      <c r="N53" s="23"/>
    </row>
    <row r="54" spans="1:14" x14ac:dyDescent="0.2">
      <c r="A54" s="23"/>
      <c r="B54" s="23"/>
      <c r="C54" s="23"/>
      <c r="D54" s="23"/>
      <c r="E54" s="23"/>
      <c r="F54" s="23"/>
      <c r="G54" s="23"/>
      <c r="H54" s="23"/>
      <c r="I54" s="23"/>
      <c r="J54" s="23"/>
      <c r="K54" s="23"/>
      <c r="L54" s="23"/>
      <c r="M54" s="23"/>
      <c r="N54" s="23"/>
    </row>
    <row r="55" spans="1:14" x14ac:dyDescent="0.2">
      <c r="A55" s="23"/>
      <c r="B55" s="23"/>
      <c r="C55" s="23"/>
      <c r="D55" s="23"/>
      <c r="E55" s="23"/>
      <c r="F55" s="23"/>
      <c r="G55" s="23"/>
      <c r="H55" s="23"/>
      <c r="I55" s="23"/>
      <c r="J55" s="23"/>
      <c r="K55" s="23"/>
      <c r="L55" s="23"/>
      <c r="M55" s="23"/>
      <c r="N55" s="23"/>
    </row>
    <row r="56" spans="1:14" x14ac:dyDescent="0.2">
      <c r="A56" s="23"/>
      <c r="B56" s="23"/>
      <c r="C56" s="23"/>
      <c r="D56" s="23"/>
      <c r="E56" s="23"/>
      <c r="F56" s="23"/>
      <c r="G56" s="23"/>
      <c r="H56" s="23"/>
      <c r="I56" s="23"/>
      <c r="J56" s="23"/>
      <c r="K56" s="23"/>
      <c r="L56" s="23"/>
      <c r="M56" s="23"/>
      <c r="N56" s="23"/>
    </row>
    <row r="57" spans="1:14" x14ac:dyDescent="0.2">
      <c r="A57" s="23"/>
      <c r="B57" s="23"/>
      <c r="C57" s="23"/>
      <c r="D57" s="23"/>
      <c r="E57" s="23"/>
      <c r="F57" s="23"/>
      <c r="G57" s="23"/>
      <c r="H57" s="23"/>
      <c r="I57" s="23"/>
      <c r="J57" s="23"/>
      <c r="K57" s="23"/>
      <c r="L57" s="23"/>
      <c r="M57" s="23"/>
      <c r="N57" s="23"/>
    </row>
    <row r="58" spans="1:14" x14ac:dyDescent="0.2">
      <c r="A58" s="23"/>
      <c r="B58" s="23"/>
      <c r="C58" s="23"/>
      <c r="D58" s="23"/>
      <c r="E58" s="23"/>
      <c r="F58" s="23"/>
      <c r="G58" s="23"/>
      <c r="H58" s="23"/>
      <c r="I58" s="23"/>
      <c r="J58" s="23"/>
      <c r="K58" s="23"/>
      <c r="L58" s="23"/>
      <c r="M58" s="23"/>
      <c r="N58" s="23"/>
    </row>
    <row r="59" spans="1:14" x14ac:dyDescent="0.2">
      <c r="A59" s="23"/>
      <c r="B59" s="23"/>
      <c r="C59" s="23"/>
      <c r="D59" s="23"/>
      <c r="E59" s="23"/>
      <c r="F59" s="23"/>
      <c r="G59" s="23"/>
      <c r="H59" s="23"/>
      <c r="I59" s="23"/>
      <c r="J59" s="23"/>
      <c r="K59" s="23"/>
      <c r="L59" s="23"/>
      <c r="M59" s="23"/>
      <c r="N59" s="23"/>
    </row>
    <row r="60" spans="1:14" x14ac:dyDescent="0.2">
      <c r="A60" s="23"/>
      <c r="B60" s="23"/>
      <c r="C60" s="23"/>
      <c r="D60" s="23"/>
      <c r="E60" s="23"/>
      <c r="F60" s="23"/>
      <c r="G60" s="23"/>
      <c r="H60" s="23"/>
      <c r="I60" s="23"/>
      <c r="J60" s="23"/>
      <c r="K60" s="23"/>
      <c r="L60" s="23"/>
      <c r="M60" s="23"/>
      <c r="N60" s="23"/>
    </row>
    <row r="61" spans="1:14" x14ac:dyDescent="0.2">
      <c r="A61" s="23"/>
      <c r="B61" s="23"/>
      <c r="C61" s="23"/>
      <c r="D61" s="23"/>
      <c r="E61" s="23"/>
      <c r="F61" s="23"/>
      <c r="G61" s="23"/>
      <c r="H61" s="23"/>
      <c r="I61" s="23"/>
      <c r="J61" s="23"/>
      <c r="K61" s="23"/>
      <c r="L61" s="23"/>
      <c r="M61" s="23"/>
      <c r="N61" s="23"/>
    </row>
    <row r="62" spans="1:14" x14ac:dyDescent="0.2">
      <c r="A62" s="23"/>
      <c r="B62" s="23"/>
      <c r="C62" s="23"/>
      <c r="D62" s="23"/>
      <c r="E62" s="23"/>
      <c r="F62" s="23"/>
      <c r="G62" s="23"/>
      <c r="H62" s="23"/>
      <c r="I62" s="23"/>
      <c r="J62" s="23"/>
      <c r="K62" s="23"/>
      <c r="L62" s="23"/>
      <c r="M62" s="23"/>
      <c r="N62" s="23"/>
    </row>
    <row r="63" spans="1:14" x14ac:dyDescent="0.2">
      <c r="A63" s="23"/>
      <c r="B63" s="23"/>
      <c r="C63" s="23"/>
      <c r="D63" s="23"/>
      <c r="E63" s="23"/>
      <c r="F63" s="23"/>
      <c r="G63" s="23"/>
      <c r="H63" s="23"/>
      <c r="I63" s="23"/>
      <c r="J63" s="23"/>
      <c r="K63" s="23"/>
      <c r="L63" s="23"/>
      <c r="M63" s="23"/>
      <c r="N63" s="23"/>
    </row>
    <row r="64" spans="1:14" x14ac:dyDescent="0.2">
      <c r="A64" s="23"/>
      <c r="B64" s="23"/>
      <c r="C64" s="23"/>
      <c r="D64" s="23"/>
      <c r="E64" s="23"/>
      <c r="F64" s="23"/>
      <c r="G64" s="23"/>
      <c r="H64" s="23"/>
      <c r="I64" s="23"/>
      <c r="J64" s="23"/>
      <c r="K64" s="23"/>
      <c r="L64" s="23"/>
      <c r="M64" s="23"/>
      <c r="N64" s="23"/>
    </row>
    <row r="65" spans="1:14" x14ac:dyDescent="0.2">
      <c r="A65" s="23"/>
      <c r="B65" s="23"/>
      <c r="C65" s="23"/>
      <c r="D65" s="23"/>
      <c r="E65" s="23"/>
      <c r="F65" s="23"/>
      <c r="G65" s="23"/>
      <c r="H65" s="23"/>
      <c r="I65" s="23"/>
      <c r="J65" s="23"/>
      <c r="K65" s="23"/>
      <c r="L65" s="23"/>
      <c r="M65" s="23"/>
      <c r="N65" s="23"/>
    </row>
    <row r="66" spans="1:14" x14ac:dyDescent="0.2">
      <c r="A66" s="23"/>
      <c r="B66" s="23"/>
      <c r="C66" s="23"/>
      <c r="D66" s="23"/>
      <c r="E66" s="23"/>
      <c r="F66" s="23"/>
      <c r="G66" s="23"/>
      <c r="H66" s="23"/>
      <c r="I66" s="23"/>
      <c r="J66" s="23"/>
      <c r="K66" s="23"/>
      <c r="L66" s="23"/>
      <c r="M66" s="23"/>
      <c r="N66" s="23"/>
    </row>
    <row r="67" spans="1:14" x14ac:dyDescent="0.2">
      <c r="A67" s="23"/>
      <c r="B67" s="23"/>
      <c r="C67" s="23"/>
      <c r="D67" s="23"/>
      <c r="E67" s="23"/>
      <c r="F67" s="23"/>
      <c r="G67" s="23"/>
      <c r="H67" s="23"/>
      <c r="I67" s="23"/>
      <c r="J67" s="23"/>
      <c r="K67" s="23"/>
      <c r="L67" s="23"/>
      <c r="M67" s="23"/>
      <c r="N67" s="23"/>
    </row>
    <row r="68" spans="1:14" x14ac:dyDescent="0.2">
      <c r="A68" s="23"/>
      <c r="B68" s="23"/>
      <c r="C68" s="23"/>
      <c r="D68" s="23"/>
      <c r="E68" s="23"/>
      <c r="F68" s="23"/>
      <c r="G68" s="23"/>
      <c r="H68" s="23"/>
      <c r="I68" s="23"/>
      <c r="J68" s="23"/>
      <c r="K68" s="23"/>
      <c r="L68" s="23"/>
      <c r="M68" s="23"/>
      <c r="N68" s="23"/>
    </row>
    <row r="69" spans="1:14" x14ac:dyDescent="0.2">
      <c r="A69" s="23"/>
      <c r="B69" s="23"/>
      <c r="C69" s="23"/>
      <c r="D69" s="23"/>
      <c r="E69" s="23"/>
      <c r="F69" s="23"/>
      <c r="G69" s="23"/>
      <c r="H69" s="23"/>
      <c r="I69" s="23"/>
      <c r="J69" s="23"/>
      <c r="K69" s="23"/>
      <c r="L69" s="23"/>
      <c r="M69" s="23"/>
      <c r="N69" s="23"/>
    </row>
    <row r="70" spans="1:14" x14ac:dyDescent="0.2">
      <c r="A70" s="23"/>
      <c r="B70" s="23"/>
      <c r="C70" s="23"/>
      <c r="D70" s="23"/>
      <c r="E70" s="23"/>
      <c r="F70" s="23"/>
      <c r="G70" s="23"/>
      <c r="H70" s="23"/>
      <c r="I70" s="23"/>
      <c r="J70" s="23"/>
      <c r="K70" s="23"/>
      <c r="L70" s="23"/>
      <c r="M70" s="23"/>
      <c r="N70" s="23"/>
    </row>
    <row r="71" spans="1:14" x14ac:dyDescent="0.2">
      <c r="A71" s="23"/>
      <c r="B71" s="23"/>
      <c r="C71" s="23"/>
      <c r="D71" s="23"/>
      <c r="E71" s="23"/>
      <c r="F71" s="23"/>
      <c r="G71" s="23"/>
      <c r="H71" s="23"/>
      <c r="I71" s="23"/>
      <c r="J71" s="23"/>
      <c r="K71" s="23"/>
      <c r="L71" s="23"/>
      <c r="M71" s="23"/>
      <c r="N71" s="23"/>
    </row>
    <row r="72" spans="1:14" x14ac:dyDescent="0.2">
      <c r="A72" s="23"/>
      <c r="B72" s="23"/>
      <c r="C72" s="23"/>
      <c r="D72" s="23"/>
      <c r="E72" s="23"/>
      <c r="F72" s="23"/>
      <c r="G72" s="23"/>
      <c r="H72" s="23"/>
      <c r="I72" s="23"/>
      <c r="J72" s="23"/>
      <c r="K72" s="23"/>
      <c r="L72" s="23"/>
      <c r="M72" s="23"/>
      <c r="N72" s="23"/>
    </row>
    <row r="73" spans="1:14" x14ac:dyDescent="0.2">
      <c r="A73" s="23"/>
      <c r="B73" s="23"/>
      <c r="C73" s="23"/>
      <c r="D73" s="23"/>
      <c r="E73" s="23"/>
      <c r="F73" s="23"/>
      <c r="G73" s="23"/>
      <c r="H73" s="23"/>
      <c r="I73" s="23"/>
      <c r="J73" s="23"/>
      <c r="K73" s="23"/>
      <c r="L73" s="23"/>
      <c r="M73" s="23"/>
      <c r="N73" s="23"/>
    </row>
    <row r="74" spans="1:14" x14ac:dyDescent="0.2">
      <c r="A74" s="23"/>
      <c r="B74" s="23"/>
      <c r="C74" s="23"/>
      <c r="D74" s="23"/>
      <c r="E74" s="23"/>
      <c r="F74" s="23"/>
      <c r="G74" s="23"/>
      <c r="H74" s="23"/>
      <c r="I74" s="23"/>
      <c r="J74" s="23"/>
      <c r="K74" s="23"/>
      <c r="L74" s="23"/>
      <c r="M74" s="23"/>
      <c r="N74" s="23"/>
    </row>
    <row r="75" spans="1:14" x14ac:dyDescent="0.2">
      <c r="A75" s="23"/>
      <c r="B75" s="23"/>
      <c r="C75" s="23"/>
      <c r="D75" s="23"/>
      <c r="E75" s="23"/>
      <c r="F75" s="23"/>
      <c r="G75" s="23"/>
      <c r="H75" s="23"/>
      <c r="I75" s="23"/>
      <c r="J75" s="23"/>
      <c r="K75" s="23"/>
      <c r="L75" s="23"/>
      <c r="M75" s="23"/>
      <c r="N75" s="23"/>
    </row>
    <row r="76" spans="1:14" x14ac:dyDescent="0.2">
      <c r="A76" s="23"/>
      <c r="B76" s="23"/>
      <c r="C76" s="23"/>
      <c r="D76" s="23"/>
      <c r="E76" s="23"/>
      <c r="F76" s="23"/>
      <c r="G76" s="23"/>
      <c r="H76" s="23"/>
      <c r="I76" s="23"/>
      <c r="J76" s="23"/>
      <c r="K76" s="23"/>
      <c r="L76" s="23"/>
      <c r="M76" s="23"/>
      <c r="N76" s="23"/>
    </row>
    <row r="77" spans="1:14" x14ac:dyDescent="0.2">
      <c r="A77" s="23"/>
      <c r="B77" s="23"/>
      <c r="C77" s="23"/>
      <c r="D77" s="23"/>
      <c r="E77" s="23"/>
      <c r="F77" s="23"/>
      <c r="G77" s="23"/>
      <c r="H77" s="23"/>
      <c r="I77" s="23"/>
      <c r="J77" s="23"/>
      <c r="K77" s="23"/>
      <c r="L77" s="23"/>
      <c r="M77" s="23"/>
      <c r="N77" s="23"/>
    </row>
    <row r="78" spans="1:14" x14ac:dyDescent="0.2">
      <c r="A78" s="23"/>
      <c r="B78" s="23"/>
      <c r="C78" s="23"/>
      <c r="D78" s="23"/>
      <c r="E78" s="23"/>
      <c r="F78" s="23"/>
      <c r="G78" s="23"/>
      <c r="H78" s="23"/>
      <c r="I78" s="23"/>
      <c r="J78" s="23"/>
      <c r="K78" s="23"/>
      <c r="L78" s="23"/>
      <c r="M78" s="23"/>
      <c r="N78" s="23"/>
    </row>
    <row r="79" spans="1:14" x14ac:dyDescent="0.2">
      <c r="A79" s="23"/>
      <c r="B79" s="23"/>
      <c r="C79" s="23"/>
      <c r="D79" s="23"/>
      <c r="E79" s="23"/>
      <c r="F79" s="23"/>
      <c r="G79" s="23"/>
      <c r="H79" s="23"/>
      <c r="I79" s="23"/>
      <c r="J79" s="23"/>
      <c r="K79" s="23"/>
      <c r="L79" s="23"/>
      <c r="M79" s="23"/>
      <c r="N79" s="23"/>
    </row>
    <row r="80" spans="1:14" x14ac:dyDescent="0.2">
      <c r="A80" s="23"/>
      <c r="B80" s="23"/>
      <c r="C80" s="23"/>
      <c r="D80" s="23"/>
      <c r="E80" s="23"/>
      <c r="F80" s="23"/>
      <c r="G80" s="23"/>
      <c r="H80" s="23"/>
      <c r="I80" s="23"/>
      <c r="J80" s="23"/>
      <c r="K80" s="23"/>
      <c r="L80" s="23"/>
      <c r="M80" s="23"/>
      <c r="N80" s="23"/>
    </row>
  </sheetData>
  <phoneticPr fontId="0" type="noConversion"/>
  <pageMargins left="0.5" right="0.25" top="0.5" bottom="0.25" header="0.25" footer="0"/>
  <pageSetup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0"/>
  <sheetViews>
    <sheetView zoomScale="85" zoomScaleNormal="85" workbookViewId="0">
      <pane ySplit="4" topLeftCell="A5" activePane="bottomLeft" state="frozen"/>
      <selection pane="bottomLeft" activeCell="E50" sqref="E50"/>
    </sheetView>
  </sheetViews>
  <sheetFormatPr defaultColWidth="9.140625" defaultRowHeight="12.75" x14ac:dyDescent="0.2"/>
  <cols>
    <col min="1" max="1" width="46.5703125" style="12" customWidth="1"/>
    <col min="2" max="2" width="4.140625" style="85"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50"/>
      <c r="C1" s="245"/>
      <c r="D1" s="249"/>
      <c r="E1" s="247"/>
      <c r="F1" s="247"/>
      <c r="G1" s="247"/>
      <c r="H1" s="247"/>
      <c r="I1" s="247"/>
      <c r="J1" s="247"/>
      <c r="K1" s="248"/>
      <c r="L1" s="245"/>
      <c r="M1" s="245"/>
      <c r="N1" s="11"/>
    </row>
    <row r="2" spans="1:14" ht="15.75" x14ac:dyDescent="0.25">
      <c r="A2" s="247" t="s">
        <v>45</v>
      </c>
      <c r="B2" s="250"/>
      <c r="C2" s="245"/>
      <c r="D2" s="247"/>
      <c r="E2" s="247"/>
      <c r="F2" s="247"/>
      <c r="G2" s="247"/>
      <c r="H2" s="247"/>
      <c r="I2" s="247"/>
      <c r="J2" s="247"/>
      <c r="K2" s="248"/>
      <c r="L2" s="245"/>
      <c r="M2" s="245"/>
      <c r="N2" s="11"/>
    </row>
    <row r="3" spans="1:14" ht="10.5" customHeight="1" thickBot="1" x14ac:dyDescent="0.3">
      <c r="A3" s="247"/>
      <c r="B3" s="250"/>
      <c r="C3" s="245"/>
      <c r="D3" s="245"/>
      <c r="E3" s="245"/>
      <c r="F3" s="245"/>
      <c r="G3" s="245"/>
      <c r="H3" s="245"/>
      <c r="I3" s="245"/>
      <c r="J3" s="245"/>
      <c r="K3" s="245"/>
      <c r="L3" s="249"/>
      <c r="M3" s="249"/>
      <c r="N3" s="11"/>
    </row>
    <row r="4" spans="1:14" ht="59.25" customHeight="1" thickBot="1" x14ac:dyDescent="0.25">
      <c r="A4" s="52" t="str">
        <f>"August "&amp;'Jul 24'!A2</f>
        <v>August FY25</v>
      </c>
      <c r="B4" s="82"/>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62</v>
      </c>
      <c r="B5" s="66">
        <v>1</v>
      </c>
      <c r="C5" s="98" t="str">
        <f>'Jul 24'!C35</f>
        <v>0.00</v>
      </c>
      <c r="D5" s="98" t="str">
        <f>'Jul 24'!D35</f>
        <v>0.00</v>
      </c>
      <c r="E5" s="98" t="str">
        <f>'Jul 24'!E35</f>
        <v>0.00</v>
      </c>
      <c r="F5" s="98" t="str">
        <f>'Jul 24'!F35</f>
        <v>0.00</v>
      </c>
      <c r="G5" s="98" t="str">
        <f>'Jul 24'!G35</f>
        <v>0.00</v>
      </c>
      <c r="H5" s="98" t="str">
        <f>'Jul 24'!H35</f>
        <v>0.00</v>
      </c>
      <c r="I5" s="98" t="str">
        <f>'Jul 24'!I35</f>
        <v>0.00</v>
      </c>
      <c r="J5" s="98" t="str">
        <f>'Jul 24'!J35</f>
        <v>0.00</v>
      </c>
      <c r="K5" s="98" t="str">
        <f>'Jul 24'!K35</f>
        <v>0.00</v>
      </c>
      <c r="L5" s="98" t="str">
        <f>'Jul 24'!L35</f>
        <v>0.00</v>
      </c>
      <c r="M5" s="98" t="str">
        <f>'Jul 24'!M35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33" t="s">
        <v>34</v>
      </c>
      <c r="B8" s="68">
        <v>110</v>
      </c>
      <c r="C8" s="25"/>
      <c r="D8" s="25"/>
      <c r="E8" s="93"/>
      <c r="F8" s="93"/>
      <c r="G8" s="93"/>
      <c r="H8" s="93"/>
      <c r="I8" s="93"/>
      <c r="J8" s="93"/>
      <c r="K8" s="1"/>
      <c r="L8" s="1"/>
      <c r="M8" s="1"/>
      <c r="N8" s="11"/>
    </row>
    <row r="9" spans="1:14" ht="13.5" customHeight="1" x14ac:dyDescent="0.2">
      <c r="A9" s="33" t="s">
        <v>7</v>
      </c>
      <c r="B9" s="68">
        <v>115</v>
      </c>
      <c r="C9" s="3"/>
      <c r="D9" s="3"/>
      <c r="E9" s="93"/>
      <c r="F9" s="93"/>
      <c r="G9" s="93"/>
      <c r="H9" s="93"/>
      <c r="I9" s="93"/>
      <c r="J9" s="93"/>
      <c r="K9" s="1"/>
      <c r="L9" s="1"/>
      <c r="M9" s="1"/>
      <c r="N9" s="11"/>
    </row>
    <row r="10" spans="1:14" ht="13.5" customHeight="1" x14ac:dyDescent="0.2">
      <c r="A10" s="33" t="s">
        <v>8</v>
      </c>
      <c r="B10" s="68">
        <v>120</v>
      </c>
      <c r="C10" s="3"/>
      <c r="D10" s="3"/>
      <c r="E10" s="93"/>
      <c r="F10" s="93"/>
      <c r="G10" s="93"/>
      <c r="H10" s="93"/>
      <c r="I10" s="93"/>
      <c r="J10" s="93"/>
      <c r="K10" s="1"/>
      <c r="L10" s="1"/>
      <c r="M10" s="1"/>
      <c r="N10" s="11"/>
    </row>
    <row r="11" spans="1:14" ht="13.5" customHeight="1" x14ac:dyDescent="0.2">
      <c r="A11" s="33" t="s">
        <v>20</v>
      </c>
      <c r="B11" s="68">
        <v>125</v>
      </c>
      <c r="C11" s="3"/>
      <c r="D11" s="3"/>
      <c r="E11" s="93"/>
      <c r="F11" s="93"/>
      <c r="G11" s="93"/>
      <c r="H11" s="93"/>
      <c r="I11" s="93"/>
      <c r="J11" s="93"/>
      <c r="K11" s="1"/>
      <c r="L11" s="1"/>
      <c r="M11" s="1"/>
      <c r="N11" s="11"/>
    </row>
    <row r="12" spans="1:14" ht="13.5" customHeight="1" x14ac:dyDescent="0.2">
      <c r="A12" s="33" t="s">
        <v>9</v>
      </c>
      <c r="B12" s="68">
        <v>130</v>
      </c>
      <c r="C12" s="3"/>
      <c r="D12" s="3"/>
      <c r="E12" s="93"/>
      <c r="F12" s="93"/>
      <c r="G12" s="93"/>
      <c r="H12" s="93"/>
      <c r="I12" s="93"/>
      <c r="J12" s="93"/>
      <c r="K12" s="1"/>
      <c r="L12" s="1"/>
      <c r="M12" s="1"/>
      <c r="N12" s="11"/>
    </row>
    <row r="13" spans="1:14" ht="11.25" customHeight="1" x14ac:dyDescent="0.2">
      <c r="A13" s="39" t="s">
        <v>50</v>
      </c>
      <c r="B13" s="71"/>
      <c r="C13" s="40"/>
      <c r="D13" s="40"/>
      <c r="E13" s="40"/>
      <c r="F13" s="40"/>
      <c r="G13" s="40"/>
      <c r="H13" s="40"/>
      <c r="I13" s="40"/>
      <c r="J13" s="40"/>
      <c r="K13" s="40"/>
      <c r="L13" s="40"/>
      <c r="M13" s="41"/>
      <c r="N13" s="11"/>
    </row>
    <row r="14" spans="1:14" ht="13.5" customHeight="1" x14ac:dyDescent="0.2">
      <c r="A14" s="21" t="s">
        <v>10</v>
      </c>
      <c r="B14" s="68">
        <v>142</v>
      </c>
      <c r="C14" s="3"/>
      <c r="D14" s="3"/>
      <c r="E14" s="179"/>
      <c r="F14" s="179"/>
      <c r="G14" s="179"/>
      <c r="H14" s="179"/>
      <c r="I14" s="179"/>
      <c r="J14" s="179"/>
      <c r="K14" s="2"/>
      <c r="L14" s="2"/>
      <c r="M14" s="2"/>
      <c r="N14" s="11"/>
    </row>
    <row r="15" spans="1:14" ht="13.5" customHeight="1" x14ac:dyDescent="0.2">
      <c r="A15" s="21" t="s">
        <v>11</v>
      </c>
      <c r="B15" s="68">
        <v>144</v>
      </c>
      <c r="C15" s="3"/>
      <c r="D15" s="3"/>
      <c r="E15" s="179"/>
      <c r="F15" s="179"/>
      <c r="G15" s="179"/>
      <c r="H15" s="179"/>
      <c r="I15" s="179"/>
      <c r="J15" s="179"/>
      <c r="K15" s="2"/>
      <c r="L15" s="2"/>
      <c r="M15" s="2"/>
      <c r="N15" s="11"/>
    </row>
    <row r="16" spans="1:14" ht="13.5" customHeight="1" x14ac:dyDescent="0.2">
      <c r="A16" s="45" t="s">
        <v>12</v>
      </c>
      <c r="B16" s="68">
        <v>146</v>
      </c>
      <c r="C16" s="179"/>
      <c r="D16" s="179"/>
      <c r="E16" s="3"/>
      <c r="F16" s="3"/>
      <c r="G16" s="179"/>
      <c r="H16" s="179"/>
      <c r="I16" s="179"/>
      <c r="J16" s="179"/>
      <c r="K16" s="2"/>
      <c r="L16" s="2"/>
      <c r="M16" s="2"/>
      <c r="N16" s="11"/>
    </row>
    <row r="17" spans="1:14" ht="13.5" customHeight="1" x14ac:dyDescent="0.2">
      <c r="A17" s="21" t="s">
        <v>4</v>
      </c>
      <c r="B17" s="68">
        <v>148</v>
      </c>
      <c r="C17" s="96"/>
      <c r="D17" s="3"/>
      <c r="E17" s="179"/>
      <c r="F17" s="179"/>
      <c r="G17" s="179"/>
      <c r="H17" s="179"/>
      <c r="I17" s="179"/>
      <c r="J17" s="179"/>
      <c r="K17" s="38"/>
      <c r="L17" s="38"/>
      <c r="M17" s="38"/>
      <c r="N17" s="11"/>
    </row>
    <row r="18" spans="1:14" ht="13.5" customHeight="1" x14ac:dyDescent="0.2">
      <c r="A18" s="46" t="s">
        <v>13</v>
      </c>
      <c r="B18" s="68">
        <v>150</v>
      </c>
      <c r="C18" s="96"/>
      <c r="D18" s="95"/>
      <c r="E18" s="179"/>
      <c r="F18" s="179"/>
      <c r="G18" s="3"/>
      <c r="H18" s="3"/>
      <c r="I18" s="179"/>
      <c r="J18" s="179"/>
      <c r="K18" s="2"/>
      <c r="L18" s="2"/>
      <c r="M18" s="2"/>
      <c r="N18" s="11"/>
    </row>
    <row r="19" spans="1:14" ht="13.5" customHeight="1" x14ac:dyDescent="0.2">
      <c r="A19" s="21" t="s">
        <v>14</v>
      </c>
      <c r="B19" s="68">
        <v>152</v>
      </c>
      <c r="C19" s="38"/>
      <c r="D19" s="3"/>
      <c r="E19" s="179"/>
      <c r="F19" s="179"/>
      <c r="G19" s="179"/>
      <c r="H19" s="179"/>
      <c r="I19" s="179"/>
      <c r="J19" s="179"/>
      <c r="K19" s="38"/>
      <c r="L19" s="38"/>
      <c r="M19" s="38"/>
      <c r="N19" s="11"/>
    </row>
    <row r="20" spans="1:14" ht="13.5" customHeight="1" x14ac:dyDescent="0.2">
      <c r="A20" s="46" t="s">
        <v>15</v>
      </c>
      <c r="B20" s="68">
        <v>154</v>
      </c>
      <c r="C20" s="179"/>
      <c r="D20" s="95"/>
      <c r="E20" s="179"/>
      <c r="F20" s="179"/>
      <c r="G20" s="179"/>
      <c r="H20" s="179"/>
      <c r="I20" s="3"/>
      <c r="J20" s="3"/>
      <c r="K20" s="2"/>
      <c r="L20" s="2"/>
      <c r="M20" s="2"/>
      <c r="N20" s="11"/>
    </row>
    <row r="21" spans="1:14" ht="13.5" customHeight="1" x14ac:dyDescent="0.2">
      <c r="A21" s="21" t="s">
        <v>5</v>
      </c>
      <c r="B21" s="68">
        <v>165</v>
      </c>
      <c r="C21" s="2"/>
      <c r="D21" s="3"/>
      <c r="E21" s="179"/>
      <c r="F21" s="179"/>
      <c r="G21" s="179"/>
      <c r="H21" s="179"/>
      <c r="I21" s="179"/>
      <c r="J21" s="179"/>
      <c r="K21" s="2"/>
      <c r="L21" s="2"/>
      <c r="M21" s="2"/>
      <c r="N21" s="11"/>
    </row>
    <row r="22" spans="1:14" ht="13.5" customHeight="1" x14ac:dyDescent="0.2">
      <c r="A22" s="21" t="s">
        <v>16</v>
      </c>
      <c r="B22" s="68">
        <v>168</v>
      </c>
      <c r="C22" s="38"/>
      <c r="D22" s="38"/>
      <c r="E22" s="96"/>
      <c r="F22" s="38"/>
      <c r="G22" s="38"/>
      <c r="H22" s="38"/>
      <c r="I22" s="38"/>
      <c r="J22" s="38"/>
      <c r="K22" s="2"/>
      <c r="L22" s="2"/>
      <c r="M22" s="2"/>
      <c r="N22" s="11"/>
    </row>
    <row r="23" spans="1:14" ht="13.5" customHeight="1" x14ac:dyDescent="0.2">
      <c r="A23" s="21" t="s">
        <v>1</v>
      </c>
      <c r="B23" s="68">
        <v>175</v>
      </c>
      <c r="C23" s="38"/>
      <c r="D23" s="38"/>
      <c r="E23" s="96"/>
      <c r="F23" s="38"/>
      <c r="G23" s="38"/>
      <c r="H23" s="38"/>
      <c r="I23" s="38"/>
      <c r="J23" s="38"/>
      <c r="K23" s="38"/>
      <c r="L23" s="2"/>
      <c r="M23" s="2"/>
      <c r="N23" s="11"/>
    </row>
    <row r="24" spans="1:14" ht="13.5" customHeight="1" x14ac:dyDescent="0.2">
      <c r="A24" s="21" t="s">
        <v>42</v>
      </c>
      <c r="B24" s="68">
        <v>177</v>
      </c>
      <c r="C24" s="3"/>
      <c r="D24" s="3"/>
      <c r="E24" s="179"/>
      <c r="F24" s="179"/>
      <c r="G24" s="179"/>
      <c r="H24" s="179"/>
      <c r="I24" s="179"/>
      <c r="J24" s="179"/>
      <c r="K24" s="2"/>
      <c r="L24" s="2"/>
      <c r="M24" s="2"/>
      <c r="N24" s="11"/>
    </row>
    <row r="25" spans="1:14" ht="13.5" customHeight="1" x14ac:dyDescent="0.2">
      <c r="A25" s="21" t="s">
        <v>2</v>
      </c>
      <c r="B25" s="68">
        <v>180</v>
      </c>
      <c r="C25" s="2"/>
      <c r="D25" s="2"/>
      <c r="E25" s="96"/>
      <c r="F25" s="96"/>
      <c r="G25" s="96"/>
      <c r="H25" s="96"/>
      <c r="I25" s="96"/>
      <c r="J25" s="96"/>
      <c r="K25" s="2"/>
      <c r="L25" s="2"/>
      <c r="M25" s="2"/>
      <c r="N25" s="11"/>
    </row>
    <row r="26" spans="1:14" ht="13.5" customHeight="1" x14ac:dyDescent="0.2">
      <c r="A26" s="21" t="s">
        <v>52</v>
      </c>
      <c r="B26" s="68">
        <v>185</v>
      </c>
      <c r="C26" s="2"/>
      <c r="D26" s="2"/>
      <c r="E26" s="96"/>
      <c r="F26" s="96"/>
      <c r="G26" s="96"/>
      <c r="H26" s="96"/>
      <c r="I26" s="96"/>
      <c r="J26" s="96"/>
      <c r="K26" s="8"/>
      <c r="L26" s="8"/>
      <c r="M26" s="8"/>
      <c r="N26" s="11"/>
    </row>
    <row r="27" spans="1:14" ht="12" customHeight="1" x14ac:dyDescent="0.2">
      <c r="A27" s="87" t="s">
        <v>65</v>
      </c>
      <c r="B27" s="68">
        <v>190</v>
      </c>
      <c r="C27" s="26">
        <f t="shared" ref="C27:M27" si="0">SUM(C8:C26)</f>
        <v>0</v>
      </c>
      <c r="D27" s="26">
        <f t="shared" si="0"/>
        <v>0</v>
      </c>
      <c r="E27" s="26">
        <f t="shared" si="0"/>
        <v>0</v>
      </c>
      <c r="F27" s="26">
        <f t="shared" si="0"/>
        <v>0</v>
      </c>
      <c r="G27" s="26">
        <f t="shared" si="0"/>
        <v>0</v>
      </c>
      <c r="H27" s="26">
        <f t="shared" si="0"/>
        <v>0</v>
      </c>
      <c r="I27" s="26">
        <f t="shared" si="0"/>
        <v>0</v>
      </c>
      <c r="J27" s="26">
        <f t="shared" si="0"/>
        <v>0</v>
      </c>
      <c r="K27" s="26">
        <f t="shared" si="0"/>
        <v>0</v>
      </c>
      <c r="L27" s="26">
        <f t="shared" si="0"/>
        <v>0</v>
      </c>
      <c r="M27" s="26">
        <f t="shared" si="0"/>
        <v>0</v>
      </c>
      <c r="N27" s="11"/>
    </row>
    <row r="28" spans="1:14" ht="12" customHeight="1" x14ac:dyDescent="0.2">
      <c r="A28" s="280" t="s">
        <v>122</v>
      </c>
      <c r="B28" s="281" t="s">
        <v>121</v>
      </c>
      <c r="C28" s="283"/>
      <c r="D28" s="283"/>
      <c r="E28" s="283"/>
      <c r="F28" s="283"/>
      <c r="G28" s="283"/>
      <c r="H28" s="283"/>
      <c r="I28" s="283"/>
      <c r="J28" s="283"/>
      <c r="K28" s="179"/>
      <c r="L28" s="179"/>
      <c r="M28" s="179"/>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34" t="s">
        <v>38</v>
      </c>
      <c r="B31" s="68">
        <v>210</v>
      </c>
      <c r="C31" s="5"/>
      <c r="D31" s="50"/>
      <c r="E31" s="50"/>
      <c r="F31" s="50"/>
      <c r="G31" s="50"/>
      <c r="H31" s="50"/>
      <c r="I31" s="50"/>
      <c r="J31" s="50"/>
      <c r="K31" s="6"/>
      <c r="L31" s="6"/>
      <c r="M31" s="6"/>
      <c r="N31" s="11"/>
    </row>
    <row r="32" spans="1:14" ht="13.5" customHeight="1" x14ac:dyDescent="0.2">
      <c r="A32" s="34" t="s">
        <v>17</v>
      </c>
      <c r="B32" s="68">
        <v>220</v>
      </c>
      <c r="C32" s="6"/>
      <c r="D32" s="6"/>
      <c r="E32" s="6"/>
      <c r="F32" s="6"/>
      <c r="G32" s="6"/>
      <c r="H32" s="6"/>
      <c r="I32" s="6"/>
      <c r="J32" s="6"/>
      <c r="K32" s="4"/>
      <c r="L32" s="4"/>
      <c r="M32" s="4"/>
      <c r="N32" s="11"/>
    </row>
    <row r="33" spans="1:14" ht="13.5" customHeight="1" x14ac:dyDescent="0.2">
      <c r="A33" s="34" t="s">
        <v>3</v>
      </c>
      <c r="B33" s="68">
        <v>225</v>
      </c>
      <c r="C33" s="4"/>
      <c r="D33" s="49"/>
      <c r="E33" s="49"/>
      <c r="F33" s="49"/>
      <c r="G33" s="49"/>
      <c r="H33" s="49"/>
      <c r="I33" s="49"/>
      <c r="J33" s="49"/>
      <c r="K33" s="4"/>
      <c r="L33" s="4"/>
      <c r="M33" s="4"/>
      <c r="N33" s="11"/>
    </row>
    <row r="34" spans="1:14" ht="16.5" customHeight="1" thickBot="1" x14ac:dyDescent="0.25">
      <c r="A34" s="24" t="s">
        <v>35</v>
      </c>
      <c r="B34" s="68">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59</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83"/>
      <c r="C36" s="30"/>
      <c r="D36" s="31"/>
      <c r="E36" s="30"/>
      <c r="F36" s="30"/>
      <c r="G36" s="30"/>
      <c r="H36" s="30"/>
      <c r="I36" s="30"/>
      <c r="J36" s="30"/>
      <c r="K36" s="30"/>
      <c r="L36" s="30"/>
      <c r="M36" s="32"/>
      <c r="N36" s="11"/>
    </row>
    <row r="37" spans="1:14" ht="13.5" thickTop="1" x14ac:dyDescent="0.2">
      <c r="A37" s="35" t="s">
        <v>0</v>
      </c>
      <c r="B37" s="77">
        <v>400</v>
      </c>
      <c r="C37" s="28"/>
      <c r="D37" s="18"/>
      <c r="E37" s="97"/>
      <c r="F37" s="97"/>
      <c r="G37" s="97"/>
      <c r="H37" s="97"/>
      <c r="I37" s="97"/>
      <c r="J37" s="97"/>
      <c r="K37" s="28"/>
      <c r="L37" s="28"/>
      <c r="M37" s="28"/>
      <c r="N37" s="11"/>
    </row>
    <row r="38" spans="1:14" x14ac:dyDescent="0.2">
      <c r="A38" s="36" t="s">
        <v>6</v>
      </c>
      <c r="B38" s="67">
        <v>420</v>
      </c>
      <c r="C38" s="8"/>
      <c r="D38" s="8"/>
      <c r="E38" s="96"/>
      <c r="F38" s="96"/>
      <c r="G38" s="96"/>
      <c r="H38" s="96"/>
      <c r="I38" s="96"/>
      <c r="J38" s="96"/>
      <c r="K38" s="38"/>
      <c r="L38" s="38"/>
      <c r="M38" s="38"/>
      <c r="N38" s="11"/>
    </row>
    <row r="39" spans="1:14" x14ac:dyDescent="0.2">
      <c r="A39" s="11"/>
      <c r="B39" s="84"/>
      <c r="C39" s="11"/>
      <c r="D39" s="11"/>
      <c r="E39" s="11"/>
      <c r="F39" s="11"/>
      <c r="G39" s="11"/>
      <c r="H39" s="11"/>
      <c r="I39" s="11"/>
      <c r="J39" s="11"/>
      <c r="K39" s="23"/>
      <c r="L39" s="23"/>
      <c r="M39" s="23"/>
      <c r="N39" s="11"/>
    </row>
    <row r="40" spans="1:14" x14ac:dyDescent="0.2">
      <c r="A40" s="11"/>
      <c r="B40" s="84"/>
      <c r="C40" s="11"/>
      <c r="D40" s="11"/>
      <c r="E40" s="11"/>
      <c r="F40" s="11"/>
      <c r="G40" s="11"/>
      <c r="H40" s="11"/>
      <c r="I40" s="11"/>
      <c r="J40" s="11"/>
      <c r="K40" s="23"/>
      <c r="L40" s="23"/>
      <c r="M40" s="23"/>
      <c r="N40" s="11"/>
    </row>
    <row r="41" spans="1:14" x14ac:dyDescent="0.2">
      <c r="A41" s="11"/>
      <c r="B41" s="84"/>
      <c r="C41" s="11"/>
      <c r="D41" s="11"/>
      <c r="E41" s="11"/>
      <c r="F41" s="11"/>
      <c r="G41" s="11"/>
      <c r="H41" s="11"/>
      <c r="I41" s="11"/>
      <c r="J41" s="11"/>
      <c r="K41" s="23"/>
      <c r="L41" s="23"/>
      <c r="M41" s="23"/>
      <c r="N41" s="11"/>
    </row>
    <row r="42" spans="1:14" x14ac:dyDescent="0.2">
      <c r="A42" s="11"/>
      <c r="B42" s="84"/>
      <c r="C42" s="11"/>
      <c r="D42" s="11"/>
      <c r="E42" s="11"/>
      <c r="F42" s="11"/>
      <c r="G42" s="11"/>
      <c r="H42" s="11"/>
      <c r="I42" s="11"/>
      <c r="J42" s="11"/>
      <c r="K42" s="23"/>
      <c r="L42" s="23"/>
      <c r="M42" s="23"/>
      <c r="N42" s="11"/>
    </row>
    <row r="43" spans="1:14" x14ac:dyDescent="0.2">
      <c r="A43" s="11"/>
      <c r="B43" s="84"/>
      <c r="C43" s="11"/>
      <c r="D43" s="11"/>
      <c r="E43" s="11"/>
      <c r="F43" s="11"/>
      <c r="G43" s="11"/>
      <c r="H43" s="11"/>
      <c r="I43" s="11"/>
      <c r="J43" s="11"/>
      <c r="K43" s="23"/>
      <c r="L43" s="23"/>
      <c r="M43" s="23"/>
      <c r="N43" s="11"/>
    </row>
    <row r="44" spans="1:14" x14ac:dyDescent="0.2">
      <c r="A44" s="11"/>
      <c r="B44" s="84"/>
      <c r="C44" s="11"/>
      <c r="D44" s="11"/>
      <c r="E44" s="11"/>
      <c r="F44" s="11"/>
      <c r="G44" s="11"/>
      <c r="H44" s="11"/>
      <c r="I44" s="11"/>
      <c r="J44" s="11"/>
      <c r="K44" s="23"/>
      <c r="L44" s="23"/>
      <c r="M44" s="23"/>
      <c r="N44" s="11"/>
    </row>
    <row r="45" spans="1:14" x14ac:dyDescent="0.2">
      <c r="A45" s="11"/>
      <c r="B45" s="84"/>
      <c r="C45" s="11"/>
      <c r="D45" s="11"/>
      <c r="E45" s="11"/>
      <c r="F45" s="11"/>
      <c r="G45" s="11"/>
      <c r="H45" s="11"/>
      <c r="I45" s="11"/>
      <c r="J45" s="11"/>
      <c r="K45" s="23"/>
      <c r="L45" s="23"/>
      <c r="M45" s="23"/>
      <c r="N45" s="11"/>
    </row>
    <row r="46" spans="1:14" x14ac:dyDescent="0.2">
      <c r="A46" s="11"/>
      <c r="B46" s="84"/>
      <c r="C46" s="11"/>
      <c r="D46" s="11"/>
      <c r="E46" s="11"/>
      <c r="F46" s="11"/>
      <c r="G46" s="11"/>
      <c r="H46" s="11"/>
      <c r="I46" s="11"/>
      <c r="J46" s="11"/>
      <c r="K46" s="23"/>
      <c r="L46" s="23"/>
      <c r="M46" s="23"/>
      <c r="N46" s="11"/>
    </row>
    <row r="47" spans="1:14" x14ac:dyDescent="0.2">
      <c r="A47" s="11"/>
      <c r="B47" s="84"/>
      <c r="C47" s="11"/>
      <c r="D47" s="11"/>
      <c r="E47" s="11"/>
      <c r="F47" s="11"/>
      <c r="G47" s="11"/>
      <c r="H47" s="11"/>
      <c r="I47" s="11"/>
      <c r="J47" s="11"/>
      <c r="K47" s="23"/>
      <c r="L47" s="23"/>
      <c r="M47" s="23"/>
      <c r="N47" s="11"/>
    </row>
    <row r="48" spans="1:14" x14ac:dyDescent="0.2">
      <c r="A48" s="11"/>
      <c r="B48" s="84"/>
      <c r="C48" s="11"/>
      <c r="D48" s="11"/>
      <c r="E48" s="11"/>
      <c r="F48" s="11"/>
      <c r="G48" s="11"/>
      <c r="H48" s="11"/>
      <c r="I48" s="11"/>
      <c r="J48" s="11"/>
      <c r="K48" s="23"/>
      <c r="L48" s="23"/>
      <c r="M48" s="23"/>
      <c r="N48" s="11"/>
    </row>
    <row r="49" spans="1:14" x14ac:dyDescent="0.2">
      <c r="A49" s="11"/>
      <c r="B49" s="84"/>
      <c r="C49" s="11"/>
      <c r="D49" s="11"/>
      <c r="E49" s="11"/>
      <c r="F49" s="11"/>
      <c r="G49" s="11"/>
      <c r="H49" s="11"/>
      <c r="I49" s="11"/>
      <c r="J49" s="11"/>
      <c r="K49" s="23"/>
      <c r="L49" s="23"/>
      <c r="M49" s="23"/>
      <c r="N49" s="11"/>
    </row>
    <row r="50" spans="1:14" x14ac:dyDescent="0.2">
      <c r="A50" s="11"/>
      <c r="B50" s="84"/>
      <c r="C50" s="11"/>
      <c r="D50" s="11"/>
      <c r="E50" s="11"/>
      <c r="F50" s="11"/>
      <c r="G50" s="11"/>
      <c r="H50" s="11"/>
      <c r="I50" s="11"/>
      <c r="J50" s="11"/>
      <c r="K50" s="23"/>
      <c r="L50" s="23"/>
      <c r="M50" s="23"/>
      <c r="N50" s="11"/>
    </row>
    <row r="51" spans="1:14" x14ac:dyDescent="0.2">
      <c r="A51" s="11"/>
      <c r="B51" s="84"/>
      <c r="C51" s="11"/>
      <c r="D51" s="11"/>
      <c r="E51" s="11"/>
      <c r="F51" s="11"/>
      <c r="G51" s="11"/>
      <c r="H51" s="11"/>
      <c r="I51" s="11"/>
      <c r="J51" s="11"/>
      <c r="K51" s="23"/>
      <c r="L51" s="23"/>
      <c r="M51" s="23"/>
      <c r="N51" s="11"/>
    </row>
    <row r="52" spans="1:14" x14ac:dyDescent="0.2">
      <c r="A52" s="11"/>
      <c r="B52" s="84"/>
      <c r="C52" s="11"/>
      <c r="D52" s="11"/>
      <c r="E52" s="11"/>
      <c r="F52" s="11"/>
      <c r="G52" s="11"/>
      <c r="H52" s="11"/>
      <c r="I52" s="11"/>
      <c r="J52" s="11"/>
      <c r="K52" s="23"/>
      <c r="L52" s="23"/>
      <c r="M52" s="23"/>
      <c r="N52" s="11"/>
    </row>
    <row r="53" spans="1:14" x14ac:dyDescent="0.2">
      <c r="A53" s="11"/>
      <c r="B53" s="84"/>
      <c r="C53" s="11"/>
      <c r="D53" s="11"/>
      <c r="E53" s="11"/>
      <c r="F53" s="11"/>
      <c r="G53" s="11"/>
      <c r="H53" s="11"/>
      <c r="I53" s="11"/>
      <c r="J53" s="11"/>
      <c r="K53" s="23"/>
      <c r="L53" s="23"/>
      <c r="M53" s="23"/>
      <c r="N53" s="11"/>
    </row>
    <row r="54" spans="1:14" x14ac:dyDescent="0.2">
      <c r="A54" s="11"/>
      <c r="B54" s="84"/>
      <c r="C54" s="11"/>
      <c r="D54" s="11"/>
      <c r="E54" s="11"/>
      <c r="F54" s="11"/>
      <c r="G54" s="11"/>
      <c r="H54" s="11"/>
      <c r="I54" s="11"/>
      <c r="J54" s="11"/>
      <c r="K54" s="23"/>
      <c r="L54" s="23"/>
      <c r="M54" s="23"/>
      <c r="N54" s="11"/>
    </row>
    <row r="55" spans="1:14" x14ac:dyDescent="0.2">
      <c r="A55" s="11"/>
      <c r="B55" s="84"/>
      <c r="C55" s="11"/>
      <c r="D55" s="11"/>
      <c r="E55" s="11"/>
      <c r="F55" s="11"/>
      <c r="G55" s="11"/>
      <c r="H55" s="11"/>
      <c r="I55" s="11"/>
      <c r="J55" s="11"/>
      <c r="K55" s="23"/>
      <c r="L55" s="23"/>
      <c r="M55" s="23"/>
      <c r="N55" s="11"/>
    </row>
    <row r="56" spans="1:14" x14ac:dyDescent="0.2">
      <c r="A56" s="11"/>
      <c r="B56" s="84"/>
      <c r="C56" s="11"/>
      <c r="D56" s="11"/>
      <c r="E56" s="11"/>
      <c r="F56" s="11"/>
      <c r="G56" s="11"/>
      <c r="H56" s="11"/>
      <c r="I56" s="11"/>
      <c r="J56" s="11"/>
      <c r="K56" s="23"/>
      <c r="L56" s="23"/>
      <c r="M56" s="23"/>
      <c r="N56" s="11"/>
    </row>
    <row r="57" spans="1:14" x14ac:dyDescent="0.2">
      <c r="A57" s="11"/>
      <c r="B57" s="84"/>
      <c r="C57" s="11"/>
      <c r="D57" s="11"/>
      <c r="E57" s="11"/>
      <c r="F57" s="11"/>
      <c r="G57" s="11"/>
      <c r="H57" s="11"/>
      <c r="I57" s="11"/>
      <c r="J57" s="11"/>
      <c r="K57" s="23"/>
      <c r="L57" s="23"/>
      <c r="M57" s="23"/>
      <c r="N57" s="11"/>
    </row>
    <row r="58" spans="1:14" x14ac:dyDescent="0.2">
      <c r="A58" s="11"/>
      <c r="B58" s="84"/>
      <c r="C58" s="11"/>
      <c r="D58" s="11"/>
      <c r="E58" s="11"/>
      <c r="F58" s="11"/>
      <c r="G58" s="11"/>
      <c r="H58" s="11"/>
      <c r="I58" s="11"/>
      <c r="J58" s="11"/>
      <c r="K58" s="23"/>
      <c r="L58" s="23"/>
      <c r="M58" s="23"/>
      <c r="N58" s="11"/>
    </row>
    <row r="59" spans="1:14" x14ac:dyDescent="0.2">
      <c r="A59" s="11"/>
      <c r="B59" s="84"/>
      <c r="C59" s="11"/>
      <c r="D59" s="11"/>
      <c r="E59" s="11"/>
      <c r="F59" s="11"/>
      <c r="G59" s="11"/>
      <c r="H59" s="11"/>
      <c r="I59" s="11"/>
      <c r="J59" s="11"/>
      <c r="K59" s="23"/>
      <c r="L59" s="23"/>
      <c r="M59" s="23"/>
      <c r="N59" s="11"/>
    </row>
    <row r="60" spans="1:14" x14ac:dyDescent="0.2">
      <c r="A60" s="11"/>
      <c r="B60" s="84"/>
      <c r="C60" s="11"/>
      <c r="D60" s="11"/>
      <c r="E60" s="11"/>
      <c r="F60" s="11"/>
      <c r="G60" s="11"/>
      <c r="H60" s="11"/>
      <c r="I60" s="11"/>
      <c r="J60" s="11"/>
      <c r="K60" s="23"/>
      <c r="L60" s="23"/>
      <c r="M60" s="23"/>
      <c r="N60" s="11"/>
    </row>
    <row r="61" spans="1:14" x14ac:dyDescent="0.2">
      <c r="A61" s="11"/>
      <c r="B61" s="84"/>
      <c r="C61" s="11"/>
      <c r="D61" s="11"/>
      <c r="E61" s="11"/>
      <c r="F61" s="11"/>
      <c r="G61" s="11"/>
      <c r="H61" s="11"/>
      <c r="I61" s="11"/>
      <c r="J61" s="11"/>
      <c r="K61" s="23"/>
      <c r="L61" s="23"/>
      <c r="M61" s="23"/>
      <c r="N61" s="11"/>
    </row>
    <row r="62" spans="1:14" x14ac:dyDescent="0.2">
      <c r="A62" s="11"/>
      <c r="B62" s="84"/>
      <c r="C62" s="11"/>
      <c r="D62" s="11"/>
      <c r="E62" s="11"/>
      <c r="F62" s="11"/>
      <c r="G62" s="11"/>
      <c r="H62" s="11"/>
      <c r="I62" s="11"/>
      <c r="J62" s="11"/>
      <c r="K62" s="23"/>
      <c r="L62" s="23"/>
      <c r="M62" s="23"/>
      <c r="N62" s="11"/>
    </row>
    <row r="63" spans="1:14" x14ac:dyDescent="0.2">
      <c r="A63" s="11"/>
      <c r="B63" s="84"/>
      <c r="C63" s="11"/>
      <c r="D63" s="11"/>
      <c r="E63" s="11"/>
      <c r="F63" s="11"/>
      <c r="G63" s="11"/>
      <c r="H63" s="11"/>
      <c r="I63" s="11"/>
      <c r="J63" s="11"/>
      <c r="K63" s="23"/>
      <c r="L63" s="23"/>
      <c r="M63" s="23"/>
      <c r="N63" s="11"/>
    </row>
    <row r="64" spans="1:14" x14ac:dyDescent="0.2">
      <c r="A64" s="11"/>
      <c r="B64" s="84"/>
      <c r="C64" s="11"/>
      <c r="D64" s="11"/>
      <c r="E64" s="11"/>
      <c r="F64" s="11"/>
      <c r="G64" s="11"/>
      <c r="H64" s="11"/>
      <c r="I64" s="11"/>
      <c r="J64" s="11"/>
      <c r="K64" s="23"/>
      <c r="L64" s="23"/>
      <c r="M64" s="23"/>
      <c r="N64" s="11"/>
    </row>
    <row r="65" spans="1:14" x14ac:dyDescent="0.2">
      <c r="A65" s="11"/>
      <c r="B65" s="84"/>
      <c r="C65" s="11"/>
      <c r="D65" s="11"/>
      <c r="E65" s="11"/>
      <c r="F65" s="11"/>
      <c r="G65" s="11"/>
      <c r="H65" s="11"/>
      <c r="I65" s="11"/>
      <c r="J65" s="11"/>
      <c r="K65" s="23"/>
      <c r="L65" s="23"/>
      <c r="M65" s="23"/>
      <c r="N65" s="11"/>
    </row>
    <row r="66" spans="1:14" x14ac:dyDescent="0.2">
      <c r="A66" s="11"/>
      <c r="B66" s="84"/>
      <c r="C66" s="11"/>
      <c r="D66" s="11"/>
      <c r="E66" s="11"/>
      <c r="F66" s="11"/>
      <c r="G66" s="11"/>
      <c r="H66" s="11"/>
      <c r="I66" s="11"/>
      <c r="J66" s="11"/>
      <c r="K66" s="23"/>
      <c r="L66" s="23"/>
      <c r="M66" s="23"/>
      <c r="N66" s="11"/>
    </row>
    <row r="67" spans="1:14" x14ac:dyDescent="0.2">
      <c r="A67" s="11"/>
      <c r="B67" s="84"/>
      <c r="C67" s="11"/>
      <c r="D67" s="11"/>
      <c r="E67" s="11"/>
      <c r="F67" s="11"/>
      <c r="G67" s="11"/>
      <c r="H67" s="11"/>
      <c r="I67" s="11"/>
      <c r="J67" s="11"/>
      <c r="K67" s="23"/>
      <c r="L67" s="23"/>
      <c r="M67" s="23"/>
      <c r="N67" s="11"/>
    </row>
    <row r="68" spans="1:14" x14ac:dyDescent="0.2">
      <c r="A68" s="11"/>
      <c r="B68" s="84"/>
      <c r="C68" s="11"/>
      <c r="D68" s="11"/>
      <c r="E68" s="11"/>
      <c r="F68" s="11"/>
      <c r="G68" s="11"/>
      <c r="H68" s="11"/>
      <c r="I68" s="11"/>
      <c r="J68" s="11"/>
      <c r="K68" s="23"/>
      <c r="L68" s="23"/>
      <c r="M68" s="23"/>
      <c r="N68" s="11"/>
    </row>
    <row r="69" spans="1:14" x14ac:dyDescent="0.2">
      <c r="A69" s="11"/>
      <c r="B69" s="84"/>
      <c r="C69" s="11"/>
      <c r="D69" s="11"/>
      <c r="E69" s="11"/>
      <c r="F69" s="11"/>
      <c r="G69" s="11"/>
      <c r="H69" s="11"/>
      <c r="I69" s="11"/>
      <c r="J69" s="11"/>
      <c r="K69" s="23"/>
      <c r="L69" s="23"/>
      <c r="M69" s="23"/>
      <c r="N69" s="11"/>
    </row>
    <row r="70" spans="1:14" x14ac:dyDescent="0.2">
      <c r="A70" s="11"/>
      <c r="B70" s="84"/>
      <c r="C70" s="11"/>
      <c r="D70" s="11"/>
      <c r="E70" s="11"/>
      <c r="F70" s="11"/>
      <c r="G70" s="11"/>
      <c r="H70" s="11"/>
      <c r="I70" s="11"/>
      <c r="J70" s="11"/>
      <c r="K70" s="23"/>
      <c r="L70" s="23"/>
      <c r="M70" s="23"/>
      <c r="N70" s="11"/>
    </row>
    <row r="71" spans="1:14" x14ac:dyDescent="0.2">
      <c r="A71" s="11"/>
      <c r="B71" s="84"/>
      <c r="C71" s="11"/>
      <c r="D71" s="11"/>
      <c r="E71" s="11"/>
      <c r="F71" s="11"/>
      <c r="G71" s="11"/>
      <c r="H71" s="11"/>
      <c r="I71" s="11"/>
      <c r="J71" s="11"/>
      <c r="K71" s="23"/>
      <c r="L71" s="23"/>
      <c r="M71" s="23"/>
      <c r="N71" s="11"/>
    </row>
    <row r="72" spans="1:14" x14ac:dyDescent="0.2">
      <c r="A72" s="11"/>
      <c r="B72" s="84"/>
      <c r="C72" s="11"/>
      <c r="D72" s="11"/>
      <c r="E72" s="11"/>
      <c r="F72" s="11"/>
      <c r="G72" s="11"/>
      <c r="H72" s="11"/>
      <c r="I72" s="11"/>
      <c r="J72" s="11"/>
      <c r="K72" s="23"/>
      <c r="L72" s="23"/>
      <c r="M72" s="23"/>
      <c r="N72" s="11"/>
    </row>
    <row r="73" spans="1:14" x14ac:dyDescent="0.2">
      <c r="A73" s="11"/>
      <c r="B73" s="84"/>
      <c r="C73" s="11"/>
      <c r="D73" s="11"/>
      <c r="E73" s="11"/>
      <c r="F73" s="11"/>
      <c r="G73" s="11"/>
      <c r="H73" s="11"/>
      <c r="I73" s="11"/>
      <c r="J73" s="11"/>
      <c r="K73" s="23"/>
      <c r="L73" s="23"/>
      <c r="M73" s="23"/>
      <c r="N73" s="11"/>
    </row>
    <row r="74" spans="1:14" x14ac:dyDescent="0.2">
      <c r="A74" s="11"/>
      <c r="B74" s="84"/>
      <c r="C74" s="11"/>
      <c r="D74" s="11"/>
      <c r="E74" s="11"/>
      <c r="F74" s="11"/>
      <c r="G74" s="11"/>
      <c r="H74" s="11"/>
      <c r="I74" s="11"/>
      <c r="J74" s="11"/>
      <c r="K74" s="23"/>
      <c r="L74" s="23"/>
      <c r="M74" s="23"/>
      <c r="N74" s="11"/>
    </row>
    <row r="75" spans="1:14" x14ac:dyDescent="0.2">
      <c r="A75" s="11"/>
      <c r="B75" s="84"/>
      <c r="C75" s="11"/>
      <c r="D75" s="11"/>
      <c r="E75" s="11"/>
      <c r="F75" s="11"/>
      <c r="G75" s="11"/>
      <c r="H75" s="11"/>
      <c r="I75" s="11"/>
      <c r="J75" s="11"/>
      <c r="K75" s="23"/>
      <c r="L75" s="23"/>
      <c r="M75" s="23"/>
      <c r="N75" s="11"/>
    </row>
    <row r="76" spans="1:14" x14ac:dyDescent="0.2">
      <c r="A76" s="11"/>
      <c r="B76" s="84"/>
      <c r="C76" s="11"/>
      <c r="D76" s="11"/>
      <c r="E76" s="11"/>
      <c r="F76" s="11"/>
      <c r="G76" s="11"/>
      <c r="H76" s="11"/>
      <c r="I76" s="11"/>
      <c r="J76" s="11"/>
      <c r="K76" s="23"/>
      <c r="L76" s="23"/>
      <c r="M76" s="23"/>
      <c r="N76" s="11"/>
    </row>
    <row r="77" spans="1:14" x14ac:dyDescent="0.2">
      <c r="A77" s="11"/>
      <c r="B77" s="84"/>
      <c r="C77" s="11"/>
      <c r="D77" s="11"/>
      <c r="E77" s="11"/>
      <c r="F77" s="11"/>
      <c r="G77" s="11"/>
      <c r="H77" s="11"/>
      <c r="I77" s="11"/>
      <c r="J77" s="11"/>
      <c r="K77" s="23"/>
      <c r="L77" s="23"/>
      <c r="M77" s="23"/>
      <c r="N77" s="11"/>
    </row>
    <row r="78" spans="1:14" x14ac:dyDescent="0.2">
      <c r="A78" s="11"/>
      <c r="B78" s="84"/>
      <c r="C78" s="11"/>
      <c r="D78" s="11"/>
      <c r="E78" s="11"/>
      <c r="F78" s="11"/>
      <c r="G78" s="11"/>
      <c r="H78" s="11"/>
      <c r="I78" s="11"/>
      <c r="J78" s="11"/>
      <c r="K78" s="23"/>
      <c r="L78" s="23"/>
      <c r="M78" s="23"/>
      <c r="N78" s="11"/>
    </row>
    <row r="79" spans="1:14" x14ac:dyDescent="0.2">
      <c r="A79" s="11"/>
      <c r="B79" s="84"/>
      <c r="C79" s="11"/>
      <c r="D79" s="11"/>
      <c r="E79" s="11"/>
      <c r="F79" s="11"/>
      <c r="G79" s="11"/>
      <c r="H79" s="11"/>
      <c r="I79" s="11"/>
      <c r="J79" s="11"/>
      <c r="K79" s="23"/>
      <c r="L79" s="23"/>
      <c r="M79" s="23"/>
      <c r="N79" s="11"/>
    </row>
    <row r="80" spans="1:14" x14ac:dyDescent="0.2">
      <c r="A80" s="11"/>
      <c r="B80" s="84"/>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0"/>
  <sheetViews>
    <sheetView zoomScaleNormal="100"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0.28515625" style="12" customWidth="1"/>
    <col min="2" max="2" width="4.28515625" style="12"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"September "&amp;'Jul 24'!A2</f>
        <v>September FY25</v>
      </c>
      <c r="B4" s="6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t="str">
        <f>'Aug 24'!C35</f>
        <v>0.00</v>
      </c>
      <c r="D5" s="98" t="str">
        <f>'Aug 24'!D35</f>
        <v>0.00</v>
      </c>
      <c r="E5" s="98" t="str">
        <f>'Aug 24'!E35</f>
        <v>0.00</v>
      </c>
      <c r="F5" s="98" t="str">
        <f>'Aug 24'!F35</f>
        <v>0.00</v>
      </c>
      <c r="G5" s="98" t="str">
        <f>'Aug 24'!G35</f>
        <v>0.00</v>
      </c>
      <c r="H5" s="98" t="str">
        <f>'Aug 24'!H35</f>
        <v>0.00</v>
      </c>
      <c r="I5" s="98" t="str">
        <f>'Aug 24'!I35</f>
        <v>0.00</v>
      </c>
      <c r="J5" s="98" t="str">
        <f>'Aug 24'!J35</f>
        <v>0.00</v>
      </c>
      <c r="K5" s="98" t="str">
        <f>'Aug 24'!K35</f>
        <v>0.00</v>
      </c>
      <c r="L5" s="98" t="str">
        <f>'Aug 24'!L35</f>
        <v>0.00</v>
      </c>
      <c r="M5" s="98" t="str">
        <f>'Aug 24'!M35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26">
        <f t="shared" ref="C27:M27" si="0">SUM(C8:C26)</f>
        <v>0</v>
      </c>
      <c r="D27" s="26">
        <f t="shared" si="0"/>
        <v>0</v>
      </c>
      <c r="E27" s="26">
        <f t="shared" si="0"/>
        <v>0</v>
      </c>
      <c r="F27" s="26">
        <f t="shared" si="0"/>
        <v>0</v>
      </c>
      <c r="G27" s="26">
        <f t="shared" si="0"/>
        <v>0</v>
      </c>
      <c r="H27" s="26">
        <f t="shared" si="0"/>
        <v>0</v>
      </c>
      <c r="I27" s="26">
        <f t="shared" si="0"/>
        <v>0</v>
      </c>
      <c r="J27" s="26">
        <f t="shared" si="0"/>
        <v>0</v>
      </c>
      <c r="K27" s="26">
        <f t="shared" si="0"/>
        <v>0</v>
      </c>
      <c r="L27" s="26">
        <f t="shared" si="0"/>
        <v>0</v>
      </c>
      <c r="M27" s="26">
        <f t="shared" si="0"/>
        <v>0</v>
      </c>
      <c r="N27" s="11"/>
    </row>
    <row r="28" spans="1:14" ht="12" customHeight="1" x14ac:dyDescent="0.2">
      <c r="A28" s="280" t="s">
        <v>122</v>
      </c>
      <c r="B28" s="281" t="s">
        <v>121</v>
      </c>
      <c r="C28" s="283"/>
      <c r="D28" s="283"/>
      <c r="E28" s="283"/>
      <c r="F28" s="283"/>
      <c r="G28" s="283"/>
      <c r="H28" s="283"/>
      <c r="I28" s="283"/>
      <c r="J28" s="283"/>
      <c r="K28" s="179"/>
      <c r="L28" s="179"/>
      <c r="M28" s="179"/>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80"/>
  <sheetViews>
    <sheetView zoomScaleNormal="100"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0.285156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"October "&amp;'Jul 24'!A2</f>
        <v>October FY25</v>
      </c>
      <c r="B4" s="6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t="str">
        <f>'Sept 24'!C35</f>
        <v>0.00</v>
      </c>
      <c r="D5" s="98" t="str">
        <f>'Sept 24'!D35</f>
        <v>0.00</v>
      </c>
      <c r="E5" s="98" t="str">
        <f>'Sept 24'!E35</f>
        <v>0.00</v>
      </c>
      <c r="F5" s="98" t="str">
        <f>'Sept 24'!F35</f>
        <v>0.00</v>
      </c>
      <c r="G5" s="98" t="str">
        <f>'Sept 24'!G35</f>
        <v>0.00</v>
      </c>
      <c r="H5" s="98" t="str">
        <f>'Sept 24'!H35</f>
        <v>0.00</v>
      </c>
      <c r="I5" s="98" t="str">
        <f>'Sept 24'!I35</f>
        <v>0.00</v>
      </c>
      <c r="J5" s="98" t="str">
        <f>'Sept 24'!J35</f>
        <v>0.00</v>
      </c>
      <c r="K5" s="98" t="str">
        <f>'Sept 24'!K35</f>
        <v>0.00</v>
      </c>
      <c r="L5" s="98" t="str">
        <f>'Sept 24'!L35</f>
        <v>0.00</v>
      </c>
      <c r="M5" s="98" t="str">
        <f>'Sept 24'!M35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37"/>
      <c r="E24" s="180"/>
      <c r="F24" s="180"/>
      <c r="G24" s="180"/>
      <c r="H24" s="180"/>
      <c r="I24" s="180"/>
      <c r="J24" s="180"/>
      <c r="K24" s="2"/>
      <c r="L24" s="2"/>
      <c r="M24" s="2"/>
      <c r="N24" s="11"/>
    </row>
    <row r="25" spans="1:14" ht="13.5" customHeight="1" x14ac:dyDescent="0.2">
      <c r="A25" s="14" t="s">
        <v>2</v>
      </c>
      <c r="B25" s="67">
        <v>180</v>
      </c>
      <c r="C25" s="2"/>
      <c r="D25" s="37"/>
      <c r="E25" s="180"/>
      <c r="F25" s="180"/>
      <c r="G25" s="180"/>
      <c r="H25" s="180"/>
      <c r="I25" s="180"/>
      <c r="J25" s="180"/>
      <c r="K25" s="2"/>
      <c r="L25" s="2"/>
      <c r="M25" s="2"/>
      <c r="N25" s="11"/>
    </row>
    <row r="26" spans="1:14" ht="13.5" customHeight="1" x14ac:dyDescent="0.2">
      <c r="A26" s="14" t="s">
        <v>52</v>
      </c>
      <c r="B26" s="68">
        <v>185</v>
      </c>
      <c r="C26" s="2"/>
      <c r="D26" s="37"/>
      <c r="E26" s="180"/>
      <c r="F26" s="180"/>
      <c r="G26" s="180"/>
      <c r="H26" s="180"/>
      <c r="I26" s="180"/>
      <c r="J26" s="180"/>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122</v>
      </c>
      <c r="B28" s="281" t="s">
        <v>121</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E45" sqref="E45"/>
    </sheetView>
  </sheetViews>
  <sheetFormatPr defaultColWidth="9.140625" defaultRowHeight="12.75" x14ac:dyDescent="0.2"/>
  <cols>
    <col min="1" max="1" width="46.5703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"November "&amp;'Jul 24'!A2</f>
        <v>November FY25</v>
      </c>
      <c r="B4" s="6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t="str">
        <f>'Oct 24'!C35</f>
        <v>0.00</v>
      </c>
      <c r="D5" s="98" t="str">
        <f>'Oct 24'!D35</f>
        <v>0.00</v>
      </c>
      <c r="E5" s="98" t="str">
        <f>'Oct 24'!E35</f>
        <v>0.00</v>
      </c>
      <c r="F5" s="98" t="str">
        <f>'Oct 24'!F35</f>
        <v>0.00</v>
      </c>
      <c r="G5" s="98" t="str">
        <f>'Oct 24'!G35</f>
        <v>0.00</v>
      </c>
      <c r="H5" s="98" t="str">
        <f>'Oct 24'!H35</f>
        <v>0.00</v>
      </c>
      <c r="I5" s="98" t="str">
        <f>'Oct 24'!I35</f>
        <v>0.00</v>
      </c>
      <c r="J5" s="98" t="str">
        <f>'Oct 24'!J35</f>
        <v>0.00</v>
      </c>
      <c r="K5" s="98" t="str">
        <f>'Oct 24'!K35</f>
        <v>0.00</v>
      </c>
      <c r="L5" s="98" t="str">
        <f>'Oct 24'!L35</f>
        <v>0.00</v>
      </c>
      <c r="M5" s="98" t="str">
        <f>'Oct 24'!M35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122</v>
      </c>
      <c r="B28" s="281" t="s">
        <v>121</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80"/>
      <c r="C30" s="65"/>
      <c r="D30" s="65"/>
      <c r="E30" s="65"/>
      <c r="F30" s="65"/>
      <c r="G30" s="65"/>
      <c r="H30" s="65"/>
      <c r="I30" s="65"/>
      <c r="J30" s="65"/>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81">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9.42578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"December "&amp;'Jul 24'!A2</f>
        <v>December FY25</v>
      </c>
      <c r="B4" s="6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t="str">
        <f>'Nov 24'!C35</f>
        <v>0.00</v>
      </c>
      <c r="D5" s="98" t="str">
        <f>'Nov 24'!D35</f>
        <v>0.00</v>
      </c>
      <c r="E5" s="98" t="str">
        <f>'Nov 24'!E35</f>
        <v>0.00</v>
      </c>
      <c r="F5" s="98" t="str">
        <f>'Nov 24'!F35</f>
        <v>0.00</v>
      </c>
      <c r="G5" s="98" t="str">
        <f>'Nov 24'!G35</f>
        <v>0.00</v>
      </c>
      <c r="H5" s="98" t="str">
        <f>'Nov 24'!H35</f>
        <v>0.00</v>
      </c>
      <c r="I5" s="98" t="str">
        <f>'Nov 24'!I35</f>
        <v>0.00</v>
      </c>
      <c r="J5" s="98" t="str">
        <f>'Nov 24'!J35</f>
        <v>0.00</v>
      </c>
      <c r="K5" s="98" t="str">
        <f>'Nov 24'!K35</f>
        <v>0.00</v>
      </c>
      <c r="L5" s="98" t="str">
        <f>'Nov 24'!L35</f>
        <v>0.00</v>
      </c>
      <c r="M5" s="98" t="str">
        <f>'Nov 24'!M35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122</v>
      </c>
      <c r="B28" s="281" t="s">
        <v>121</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f>IF(SUM(C29-36)&lt;&gt;0,SUM(C29-C34),"0.00")</f>
        <v>0</v>
      </c>
      <c r="D35" s="48">
        <f t="shared" ref="D35:J35" si="4">IF(SUM(D29-36)&lt;&gt;0,SUM(D29-D34),"0.00")</f>
        <v>0</v>
      </c>
      <c r="E35" s="48">
        <f t="shared" si="4"/>
        <v>0</v>
      </c>
      <c r="F35" s="48">
        <f t="shared" si="4"/>
        <v>0</v>
      </c>
      <c r="G35" s="48">
        <f t="shared" si="4"/>
        <v>0</v>
      </c>
      <c r="H35" s="48">
        <f t="shared" si="4"/>
        <v>0</v>
      </c>
      <c r="I35" s="48">
        <f t="shared" si="4"/>
        <v>0</v>
      </c>
      <c r="J35" s="48">
        <f t="shared" si="4"/>
        <v>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8"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"January "&amp;'Jul 24'!A2</f>
        <v>January FY25</v>
      </c>
      <c r="B4" s="6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f>'Dec 24'!C35</f>
        <v>0</v>
      </c>
      <c r="D5" s="98">
        <f>'Dec 24'!D35</f>
        <v>0</v>
      </c>
      <c r="E5" s="98">
        <f>'Dec 24'!E35</f>
        <v>0</v>
      </c>
      <c r="F5" s="98">
        <f>'Dec 24'!F35</f>
        <v>0</v>
      </c>
      <c r="G5" s="98">
        <f>'Dec 24'!G35</f>
        <v>0</v>
      </c>
      <c r="H5" s="98">
        <f>'Dec 24'!H35</f>
        <v>0</v>
      </c>
      <c r="I5" s="98">
        <f>'Dec 24'!I35</f>
        <v>0</v>
      </c>
      <c r="J5" s="98">
        <f>'Dec 24'!J35</f>
        <v>0</v>
      </c>
      <c r="K5" s="98" t="str">
        <f>'Dec 24'!K35</f>
        <v>0.00</v>
      </c>
      <c r="L5" s="98" t="str">
        <f>'Dec 24'!L35</f>
        <v>0.00</v>
      </c>
      <c r="M5" s="98" t="str">
        <f>'Dec 24'!M35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122</v>
      </c>
      <c r="B28" s="281" t="s">
        <v>121</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6"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"February "&amp;'Jul 24'!A2</f>
        <v>February FY25</v>
      </c>
      <c r="B4" s="69"/>
      <c r="C4" s="181" t="s">
        <v>53</v>
      </c>
      <c r="D4" s="181" t="s">
        <v>54</v>
      </c>
      <c r="E4" s="181" t="s">
        <v>74</v>
      </c>
      <c r="F4" s="181" t="s">
        <v>73</v>
      </c>
      <c r="G4" s="181" t="s">
        <v>72</v>
      </c>
      <c r="H4" s="181" t="s">
        <v>71</v>
      </c>
      <c r="I4" s="181" t="s">
        <v>70</v>
      </c>
      <c r="J4" s="181" t="s">
        <v>69</v>
      </c>
      <c r="K4" s="43" t="s">
        <v>46</v>
      </c>
      <c r="L4" s="43" t="s">
        <v>47</v>
      </c>
      <c r="M4" s="44" t="s">
        <v>48</v>
      </c>
      <c r="N4" s="11"/>
    </row>
    <row r="5" spans="1:14" s="22" customFormat="1" ht="21.75" customHeight="1" thickBot="1" x14ac:dyDescent="0.25">
      <c r="A5" s="53" t="s">
        <v>60</v>
      </c>
      <c r="B5" s="66">
        <v>1</v>
      </c>
      <c r="C5" s="98" t="str">
        <f>'Jan 25'!C35</f>
        <v>0.00</v>
      </c>
      <c r="D5" s="98" t="str">
        <f>'Jan 25'!D35</f>
        <v>0.00</v>
      </c>
      <c r="E5" s="98" t="str">
        <f>'Jan 25'!E35</f>
        <v>0.00</v>
      </c>
      <c r="F5" s="98" t="str">
        <f>'Jan 25'!F35</f>
        <v>0.00</v>
      </c>
      <c r="G5" s="98" t="str">
        <f>'Jan 25'!G35</f>
        <v>0.00</v>
      </c>
      <c r="H5" s="98" t="str">
        <f>'Jan 25'!H35</f>
        <v>0.00</v>
      </c>
      <c r="I5" s="98" t="str">
        <f>'Jan 25'!I35</f>
        <v>0.00</v>
      </c>
      <c r="J5" s="98" t="str">
        <f>'Jan 25'!J35</f>
        <v>0.00</v>
      </c>
      <c r="K5" s="98" t="str">
        <f>'Jan 25'!K35</f>
        <v>0.00</v>
      </c>
      <c r="L5" s="98" t="str">
        <f>'Jan 25'!L35</f>
        <v>0.00</v>
      </c>
      <c r="M5" s="98" t="str">
        <f>'Jan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122</v>
      </c>
      <c r="B28" s="281" t="s">
        <v>121</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CoverPage&amp;Instructions</vt:lpstr>
      <vt:lpstr>Jul 24</vt:lpstr>
      <vt:lpstr>Aug 24</vt:lpstr>
      <vt:lpstr>Sept 24</vt:lpstr>
      <vt:lpstr>Oct 24</vt:lpstr>
      <vt:lpstr>Nov 24</vt:lpstr>
      <vt:lpstr>Dec 24</vt:lpstr>
      <vt:lpstr>Jan 25</vt:lpstr>
      <vt:lpstr>Feb 25</vt:lpstr>
      <vt:lpstr>Mar 25</vt:lpstr>
      <vt:lpstr>Apr 25</vt:lpstr>
      <vt:lpstr>May 25</vt:lpstr>
      <vt:lpstr>Jun 25</vt:lpstr>
      <vt:lpstr>Totals </vt:lpstr>
      <vt:lpstr>Summary for OPI</vt:lpstr>
      <vt:lpstr>'CoverPage&amp;Instructions'!Print_Area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KWanner@mt.gov</dc:creator>
  <cp:lastModifiedBy>Belmont, Autumn</cp:lastModifiedBy>
  <cp:lastPrinted>2022-03-14T15:27:06Z</cp:lastPrinted>
  <dcterms:created xsi:type="dcterms:W3CDTF">2002-02-27T13:06:05Z</dcterms:created>
  <dcterms:modified xsi:type="dcterms:W3CDTF">2024-03-12T15:57:07Z</dcterms:modified>
</cp:coreProperties>
</file>